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24226"/>
  <bookViews>
    <workbookView xWindow="240" yWindow="105" windowWidth="11220" windowHeight="9270" tabRatio="864"/>
  </bookViews>
  <sheets>
    <sheet name="Contact" sheetId="38" r:id="rId1"/>
    <sheet name="Contents" sheetId="33" r:id="rId2"/>
    <sheet name="Table 1" sheetId="37" r:id="rId3"/>
    <sheet name="Table 2" sheetId="15" r:id="rId4"/>
    <sheet name="Table 3" sheetId="17" r:id="rId5"/>
    <sheet name="Table 4a" sheetId="18" r:id="rId6"/>
    <sheet name="Table 4b" sheetId="28" r:id="rId7"/>
    <sheet name="Table 5" sheetId="23" r:id="rId8"/>
    <sheet name="Table 6" sheetId="30" r:id="rId9"/>
    <sheet name="Table 7" sheetId="14" r:id="rId10"/>
    <sheet name="Figure 1" sheetId="39" r:id="rId11"/>
    <sheet name="Figure 2" sheetId="40" r:id="rId12"/>
    <sheet name="Figure 3" sheetId="41" r:id="rId13"/>
    <sheet name="Figure 4" sheetId="42" r:id="rId14"/>
    <sheet name="Figure 5" sheetId="43" r:id="rId15"/>
    <sheet name="Background Notes" sheetId="8" r:id="rId16"/>
  </sheets>
  <definedNames>
    <definedName name="notestoreaders" localSheetId="15">'Background Notes'!$A$1</definedName>
    <definedName name="OLE_LINK3" localSheetId="2">'Table 1'!#REF!</definedName>
    <definedName name="OLE_LINK3" localSheetId="9">'Table 7'!#REF!</definedName>
    <definedName name="OLE_LINK7" localSheetId="5">'Table 4a'!#REF!</definedName>
    <definedName name="OLE_LINK7" localSheetId="6">'Table 4b'!#REF!</definedName>
  </definedNames>
  <calcPr calcId="152511"/>
</workbook>
</file>

<file path=xl/calcChain.xml><?xml version="1.0" encoding="utf-8"?>
<calcChain xmlns="http://schemas.openxmlformats.org/spreadsheetml/2006/main">
  <c r="C14" i="30" l="1"/>
  <c r="B14" i="30"/>
  <c r="B40" i="43" l="1"/>
  <c r="F40" i="43"/>
  <c r="E40" i="43"/>
  <c r="C40" i="43"/>
  <c r="G40" i="43"/>
  <c r="D40" i="43"/>
  <c r="H40" i="43"/>
  <c r="E37" i="42" l="1"/>
  <c r="H34" i="40"/>
  <c r="F36" i="41"/>
  <c r="B11" i="23"/>
  <c r="S14" i="17"/>
  <c r="T14" i="17"/>
  <c r="U14" i="17"/>
  <c r="V14" i="17"/>
  <c r="W14" i="17"/>
  <c r="X14" i="17"/>
  <c r="R14" i="17"/>
  <c r="P14" i="17"/>
  <c r="K14" i="17"/>
  <c r="L14" i="17"/>
  <c r="M14" i="17"/>
  <c r="N14" i="17"/>
  <c r="O14" i="17"/>
  <c r="J14" i="17"/>
  <c r="H14" i="17"/>
  <c r="G14" i="17"/>
  <c r="F14" i="17"/>
  <c r="E14" i="17"/>
  <c r="D14" i="17"/>
  <c r="C14" i="17"/>
  <c r="B14" i="17"/>
  <c r="C26" i="15"/>
  <c r="D26" i="15"/>
  <c r="E26" i="15"/>
  <c r="F26" i="15"/>
  <c r="G26" i="15"/>
  <c r="H26" i="15"/>
  <c r="B26" i="15"/>
  <c r="C19" i="15"/>
  <c r="D19" i="15"/>
  <c r="E19" i="15"/>
  <c r="F19" i="15"/>
  <c r="G19" i="15"/>
  <c r="H19" i="15"/>
  <c r="B19" i="15"/>
  <c r="H12" i="15"/>
  <c r="G12" i="15"/>
  <c r="F12" i="15"/>
  <c r="E12" i="15"/>
  <c r="D12" i="15"/>
  <c r="C12" i="15"/>
  <c r="B12" i="15"/>
  <c r="I19" i="14" l="1"/>
  <c r="E20" i="14"/>
  <c r="I11" i="14"/>
  <c r="E12" i="14"/>
  <c r="C11" i="23"/>
  <c r="D11" i="23"/>
  <c r="E11" i="23"/>
  <c r="F11" i="23"/>
  <c r="G11" i="23"/>
  <c r="H11" i="23"/>
  <c r="X11" i="28"/>
  <c r="W11" i="28"/>
  <c r="V11" i="28"/>
  <c r="U11" i="28"/>
  <c r="T11" i="28"/>
  <c r="S11" i="28"/>
  <c r="R11" i="28"/>
  <c r="X9" i="28"/>
  <c r="W9" i="28"/>
  <c r="V9" i="28"/>
  <c r="U9" i="28"/>
  <c r="T9" i="28"/>
  <c r="S9" i="28"/>
  <c r="R9" i="28"/>
  <c r="X7" i="28"/>
  <c r="W7" i="28"/>
  <c r="V7" i="28"/>
  <c r="U7" i="28"/>
  <c r="T7" i="28"/>
  <c r="S7" i="28"/>
  <c r="R7" i="28"/>
  <c r="Y11" i="28"/>
  <c r="Q11" i="28"/>
  <c r="I11" i="28"/>
  <c r="Y9" i="28"/>
  <c r="Q9" i="28"/>
  <c r="I9" i="28"/>
  <c r="Y7" i="28"/>
  <c r="Q7" i="28"/>
  <c r="I7" i="28"/>
  <c r="X12" i="18"/>
  <c r="W12" i="18"/>
  <c r="V12" i="18"/>
  <c r="U12" i="18"/>
  <c r="T12" i="18"/>
  <c r="S12" i="18"/>
  <c r="R12" i="18"/>
  <c r="X10" i="18"/>
  <c r="W10" i="18"/>
  <c r="Y10" i="18" s="1"/>
  <c r="V10" i="18"/>
  <c r="U10" i="18"/>
  <c r="T10" i="18"/>
  <c r="S10" i="18"/>
  <c r="R10" i="18"/>
  <c r="S8" i="18"/>
  <c r="T8" i="18"/>
  <c r="U8" i="18"/>
  <c r="V8" i="18"/>
  <c r="W8" i="18"/>
  <c r="X8" i="18"/>
  <c r="Y8" i="18" s="1"/>
  <c r="R8" i="18"/>
  <c r="Y12" i="18"/>
  <c r="Q12" i="18"/>
  <c r="I12" i="18"/>
  <c r="Q10" i="18"/>
  <c r="I10" i="18"/>
  <c r="Q8" i="18"/>
  <c r="I8" i="18"/>
  <c r="F12" i="14" l="1"/>
  <c r="I10" i="14"/>
  <c r="F20" i="14"/>
  <c r="C12" i="14"/>
  <c r="G12" i="14"/>
  <c r="I9" i="14"/>
  <c r="C20" i="14"/>
  <c r="G20" i="14"/>
  <c r="I17" i="14"/>
  <c r="B12" i="14"/>
  <c r="B20" i="14"/>
  <c r="I18" i="14"/>
  <c r="D12" i="14"/>
  <c r="I8" i="14"/>
  <c r="D20" i="14"/>
  <c r="I16" i="14"/>
  <c r="H12" i="14"/>
  <c r="I12" i="14" s="1"/>
  <c r="H20" i="14"/>
  <c r="I20" i="14" l="1"/>
  <c r="Y14" i="17" l="1"/>
  <c r="Y13" i="17"/>
  <c r="Y12" i="17"/>
  <c r="Y11" i="17"/>
  <c r="Y10" i="17"/>
  <c r="Y9" i="17"/>
  <c r="Y8" i="17"/>
  <c r="Y7" i="17"/>
  <c r="Q14" i="17"/>
  <c r="Q13" i="17"/>
  <c r="Q12" i="17"/>
  <c r="Q11" i="17"/>
  <c r="Q10" i="17"/>
  <c r="Q9" i="17"/>
  <c r="Q8" i="17"/>
  <c r="Q7" i="17"/>
  <c r="I14" i="17"/>
  <c r="I13" i="17"/>
  <c r="I12" i="17"/>
  <c r="I11" i="17"/>
  <c r="I10" i="17"/>
  <c r="I9" i="17"/>
  <c r="I8" i="17"/>
  <c r="I7" i="17"/>
  <c r="I8" i="15"/>
  <c r="I9" i="15"/>
  <c r="I10" i="15"/>
  <c r="I11" i="15"/>
  <c r="I12" i="15"/>
  <c r="I15" i="15"/>
  <c r="I16" i="15"/>
  <c r="I17" i="15"/>
  <c r="I18" i="15"/>
  <c r="I19" i="15"/>
  <c r="I22" i="15"/>
  <c r="I23" i="15"/>
  <c r="I24" i="15"/>
  <c r="I25" i="15"/>
  <c r="I26" i="15"/>
  <c r="I11" i="37" l="1"/>
  <c r="I9" i="37"/>
  <c r="I7" i="37"/>
</calcChain>
</file>

<file path=xl/sharedStrings.xml><?xml version="1.0" encoding="utf-8"?>
<sst xmlns="http://schemas.openxmlformats.org/spreadsheetml/2006/main" count="347" uniqueCount="188">
  <si>
    <t>2011</t>
  </si>
  <si>
    <t>2012</t>
  </si>
  <si>
    <t>2013</t>
  </si>
  <si>
    <t>Northern Ireland</t>
  </si>
  <si>
    <t>Total</t>
  </si>
  <si>
    <t>Business</t>
  </si>
  <si>
    <t>Other</t>
  </si>
  <si>
    <t>Hotel/Motel</t>
  </si>
  <si>
    <t>Guesthouse, Farmhouse, Bed&amp;Breakfast</t>
  </si>
  <si>
    <t>Own Second Home/timeshare</t>
  </si>
  <si>
    <t>1-3 nights</t>
  </si>
  <si>
    <t>4+ nights</t>
  </si>
  <si>
    <t>Percentage</t>
  </si>
  <si>
    <t>Source: CHS</t>
  </si>
  <si>
    <t>Notes:</t>
  </si>
  <si>
    <t>Self-catering</t>
  </si>
  <si>
    <t>Accomodation provided free of charge by relatives/friends</t>
  </si>
  <si>
    <t>Lack of free time due to work or study commitments</t>
  </si>
  <si>
    <t>Lack of free time due to family commitments</t>
  </si>
  <si>
    <t>Prefer to stay at home, no motivation to travel</t>
  </si>
  <si>
    <t>Financial reasons</t>
  </si>
  <si>
    <t>Health reasons or reduced mobility</t>
  </si>
  <si>
    <t>Accomodation provided free of charge by relatives/ friends</t>
  </si>
  <si>
    <t>Campsite, caravan park or trailer park</t>
  </si>
  <si>
    <t>Motor vehicle</t>
  </si>
  <si>
    <t>Rail/Bus/Coach</t>
  </si>
  <si>
    <t>Q4</t>
  </si>
  <si>
    <t>Q1</t>
  </si>
  <si>
    <t>Q2</t>
  </si>
  <si>
    <t>Q3</t>
  </si>
  <si>
    <t>Contact</t>
  </si>
  <si>
    <t>Statistical Theme:</t>
  </si>
  <si>
    <t xml:space="preserve">People and Places </t>
  </si>
  <si>
    <t>Year of Data:</t>
  </si>
  <si>
    <t>Data Subset:</t>
  </si>
  <si>
    <t>Tourism</t>
  </si>
  <si>
    <t>Dataset Title:</t>
  </si>
  <si>
    <t>Coverage:</t>
  </si>
  <si>
    <t xml:space="preserve">Northern Ireland </t>
  </si>
  <si>
    <t>Source:</t>
  </si>
  <si>
    <t xml:space="preserve">Tourism Statistics Branch (NISRA) </t>
  </si>
  <si>
    <t>Responsible Statistician:</t>
  </si>
  <si>
    <t>Address:</t>
  </si>
  <si>
    <t>NISRA Tourism Statistics Branch,</t>
  </si>
  <si>
    <t>BELFAST</t>
  </si>
  <si>
    <t>National Statistics Data?</t>
  </si>
  <si>
    <t>Publication Date:</t>
  </si>
  <si>
    <t>Media Enquiries:</t>
  </si>
  <si>
    <t>DfE Communications Office</t>
  </si>
  <si>
    <t>Netherleigh, Massey Avenue</t>
  </si>
  <si>
    <t>BT4 2JP</t>
  </si>
  <si>
    <r>
      <t>Telephone:</t>
    </r>
    <r>
      <rPr>
        <b/>
        <sz val="12"/>
        <color theme="1"/>
        <rFont val="Arial"/>
        <family val="2"/>
      </rPr>
      <t xml:space="preserve">  </t>
    </r>
    <r>
      <rPr>
        <sz val="12"/>
        <color theme="1"/>
        <rFont val="Arial"/>
        <family val="2"/>
      </rPr>
      <t>028 9052 9604</t>
    </r>
  </si>
  <si>
    <t>pressoffice@economy-ni.gov.uk</t>
  </si>
  <si>
    <t>Ian Stanley</t>
  </si>
  <si>
    <t>tourismstatistics@finance-ni.gov.uk</t>
  </si>
  <si>
    <t>Background Notes</t>
  </si>
  <si>
    <t xml:space="preserve">Background Notes </t>
  </si>
  <si>
    <t>Definitions/Data sources of Domestic Tourism Statistics in Northern Ireland (NI)</t>
  </si>
  <si>
    <r>
      <t xml:space="preserve">An </t>
    </r>
    <r>
      <rPr>
        <b/>
        <sz val="12"/>
        <color rgb="FF000000"/>
        <rFont val="Arial"/>
        <family val="2"/>
      </rPr>
      <t xml:space="preserve">overnight trip </t>
    </r>
    <r>
      <rPr>
        <sz val="12"/>
        <color rgb="FF000000"/>
        <rFont val="Arial"/>
        <family val="2"/>
      </rPr>
      <t>includes any trip away from home for at least one night by a Northern Ireland resident.</t>
    </r>
  </si>
  <si>
    <r>
      <t xml:space="preserve">A </t>
    </r>
    <r>
      <rPr>
        <b/>
        <sz val="12"/>
        <color rgb="FF000000"/>
        <rFont val="Arial"/>
        <family val="2"/>
      </rPr>
      <t xml:space="preserve">domestic overnight trip </t>
    </r>
    <r>
      <rPr>
        <sz val="12"/>
        <color rgb="FF000000"/>
        <rFont val="Arial"/>
        <family val="2"/>
      </rPr>
      <t>includes any trip away from home for at least one night in Northern Ireland by a Northern Ireland resident.</t>
    </r>
  </si>
  <si>
    <t xml:space="preserve">Trip expenditure </t>
  </si>
  <si>
    <t>Trip expenditure is the total spent on package travel, business travel, accommodation, travel costs, food &amp; drink, and other items spend.</t>
  </si>
  <si>
    <t xml:space="preserve">Rounding </t>
  </si>
  <si>
    <t xml:space="preserve">Methodology </t>
  </si>
  <si>
    <t>Further Information</t>
  </si>
  <si>
    <t xml:space="preserve">Source </t>
  </si>
  <si>
    <t>Copyright</t>
  </si>
  <si>
    <r>
      <t>This publication is Crown copyright and may be reproduced free of charge in any format or medium. Any material used must be acknowledged, and the title of the publication specified.</t>
    </r>
    <r>
      <rPr>
        <b/>
        <sz val="12"/>
        <color rgb="FF000000"/>
        <rFont val="Arial"/>
        <family val="2"/>
      </rPr>
      <t xml:space="preserve"> </t>
    </r>
  </si>
  <si>
    <t>Republic of Ireland</t>
  </si>
  <si>
    <t xml:space="preserve">Great Britain </t>
  </si>
  <si>
    <t xml:space="preserve">Other Overseas </t>
  </si>
  <si>
    <t xml:space="preserve">Total </t>
  </si>
  <si>
    <t>Holiday / Pleasure / Leisure</t>
  </si>
  <si>
    <t>Visiting Friends / Relatives</t>
  </si>
  <si>
    <t xml:space="preserve">List of Tables </t>
  </si>
  <si>
    <t>Table 1</t>
  </si>
  <si>
    <t>Table 2</t>
  </si>
  <si>
    <t>Table 3</t>
  </si>
  <si>
    <t>Table 4b</t>
  </si>
  <si>
    <t>Table 5</t>
  </si>
  <si>
    <t>Table 6</t>
  </si>
  <si>
    <t xml:space="preserve">Table 7 </t>
  </si>
  <si>
    <t>Table 4a</t>
  </si>
  <si>
    <t>List of Figures</t>
  </si>
  <si>
    <t>Figure 1</t>
  </si>
  <si>
    <t>Figure 2</t>
  </si>
  <si>
    <t>Figure 3</t>
  </si>
  <si>
    <t>Figure 4</t>
  </si>
  <si>
    <t>Figure 5</t>
  </si>
  <si>
    <t>Contents</t>
  </si>
  <si>
    <t>Visiting friends or relatives</t>
  </si>
  <si>
    <t>Holiday/ Pleasure/ Leisure</t>
  </si>
  <si>
    <t>Northern Ireland (NI)</t>
  </si>
  <si>
    <t>Republic of Ireland (RoI)</t>
  </si>
  <si>
    <t>Other Overseas</t>
  </si>
  <si>
    <t>Colby House</t>
  </si>
  <si>
    <t>Stranmillis Court</t>
  </si>
  <si>
    <t>BT9 5RR</t>
  </si>
  <si>
    <t>Yes</t>
  </si>
  <si>
    <r>
      <rPr>
        <sz val="12"/>
        <rFont val="Arial"/>
        <family val="2"/>
      </rPr>
      <t xml:space="preserve">A link to details on the methodology, sample size, rounding and grossing, precision of estimates, etc can be found at this </t>
    </r>
    <r>
      <rPr>
        <u/>
        <sz val="12"/>
        <color theme="10"/>
        <rFont val="Arial"/>
        <family val="2"/>
      </rPr>
      <t>link</t>
    </r>
    <r>
      <rPr>
        <u/>
        <sz val="11"/>
        <color theme="10"/>
        <rFont val="Calibri"/>
        <family val="2"/>
      </rPr>
      <t xml:space="preserve">. </t>
    </r>
  </si>
  <si>
    <r>
      <rPr>
        <sz val="12"/>
        <rFont val="Arial"/>
        <family val="2"/>
      </rPr>
      <t xml:space="preserve">A quality report on the domestic tourism series can be found at this </t>
    </r>
    <r>
      <rPr>
        <u/>
        <sz val="12"/>
        <color theme="10"/>
        <rFont val="Arial"/>
        <family val="2"/>
      </rPr>
      <t>link</t>
    </r>
    <r>
      <rPr>
        <sz val="12"/>
        <rFont val="Arial"/>
        <family val="2"/>
      </rPr>
      <t>.</t>
    </r>
  </si>
  <si>
    <r>
      <rPr>
        <sz val="12"/>
        <rFont val="Arial"/>
        <family val="2"/>
      </rPr>
      <t>For more information relating to this publication or if an alternative format is required, please contact us at</t>
    </r>
    <r>
      <rPr>
        <u/>
        <sz val="12"/>
        <color theme="10"/>
        <rFont val="Arial"/>
        <family val="2"/>
      </rPr>
      <t xml:space="preserve"> tourismstatistics@nisra.gov.uk</t>
    </r>
  </si>
  <si>
    <t>1) Great Britain (GB) includes the Channel Islands and the Isle of Man</t>
  </si>
  <si>
    <t>Note:</t>
  </si>
  <si>
    <t>Confidence Intervals</t>
  </si>
  <si>
    <r>
      <rPr>
        <sz val="12"/>
        <rFont val="Arial"/>
        <family val="2"/>
      </rPr>
      <t xml:space="preserve"> at this </t>
    </r>
    <r>
      <rPr>
        <u/>
        <sz val="12"/>
        <color theme="10"/>
        <rFont val="Arial"/>
        <family val="2"/>
      </rPr>
      <t>link</t>
    </r>
    <r>
      <rPr>
        <sz val="12"/>
        <rFont val="Arial"/>
        <family val="2"/>
      </rPr>
      <t>.</t>
    </r>
  </si>
  <si>
    <t>028 9025 5162</t>
  </si>
  <si>
    <t>January - December 2017</t>
  </si>
  <si>
    <t>Estimated overnight trips taken by NI residents within NI by duration of trip, 2011-2017</t>
  </si>
  <si>
    <t>Estimated overnight trips taken by NI residents within NI by duration of trip (holiday/pleasure/leisure only), 2011-2017</t>
  </si>
  <si>
    <t>% Change  (2016-2017)</t>
  </si>
  <si>
    <t>Table 1: Estimated overnight trips taken by NI residents within NI, 2011-2017</t>
  </si>
  <si>
    <t xml:space="preserve">(2) Figures derived from the Northern Ireland Continuous Household Survey (CHS) conducted by NISRA. </t>
  </si>
  <si>
    <t>(3) The estimates may be subject to revision due to improvements to the survey/analysis methodology or the inclusion of data returned after the publication date.</t>
  </si>
  <si>
    <t>Data correct as at 07/06/2018</t>
  </si>
  <si>
    <t xml:space="preserve">(3) Estimates based on a sample size of &lt;30 appear shaded as </t>
  </si>
  <si>
    <t xml:space="preserve">     Estimates based on a sample size of 30-49 appear shaded as </t>
  </si>
  <si>
    <t>(4) Totals may not sum due to rounding</t>
  </si>
  <si>
    <t>(5) The estimates may be subject to revision due to improvements to the survey/analysis methodology or the inclusion of data returned after the publication date.</t>
  </si>
  <si>
    <t>Table 3: Accommodation used on estimated overnight trips taken by NI residents within NI 2011-2017</t>
  </si>
  <si>
    <t>CONTENTS</t>
  </si>
  <si>
    <t>Campsite/ Caravan park</t>
  </si>
  <si>
    <t xml:space="preserve">     Estimates based on a sample size of 50-99 appear shaded as </t>
  </si>
  <si>
    <t>Table 4a: Estimated overnight trips taken by NI residents within NI by duration of trip, 2011-2017</t>
  </si>
  <si>
    <t>(4) The estimates may be subject to revision due to improvements to the survey/analysis methodology or the inclusion of data returned after the publication date.</t>
  </si>
  <si>
    <t>Table 4b: Estimated overnight trips taken by NI residents within NI by duration of trip (holiday/pleasure/leisure only), 2011-2017</t>
  </si>
  <si>
    <t>Year</t>
  </si>
  <si>
    <r>
      <t>Other</t>
    </r>
    <r>
      <rPr>
        <vertAlign val="superscript"/>
        <sz val="12"/>
        <color theme="1"/>
        <rFont val="Arial"/>
        <family val="2"/>
      </rPr>
      <t>3</t>
    </r>
  </si>
  <si>
    <t xml:space="preserve">(1) Figures derived from the Northern Ireland Continuous Household Survey (CHS) conducted by NISRA. </t>
  </si>
  <si>
    <t>(7) The estimates may be subject to revision due to improvements to the survey/analysis methodology or the inclusion of data returned after the publication date.</t>
  </si>
  <si>
    <t>Table 7: Estimated overnight trips taken by NI residents - All Destinations, 2011-2017</t>
  </si>
  <si>
    <t>Quarter</t>
  </si>
  <si>
    <t>Rolling Year Overnight Trips</t>
  </si>
  <si>
    <t>Rolling Year Expenditure (£)</t>
  </si>
  <si>
    <t>Figure 1: Rolling 12 months estimated NI domestic overnight trips and associated expenditure within NI, Q4 2011-Q4 2017</t>
  </si>
  <si>
    <t>Table 2: Estimated overnight trips taken by NI residents and associated nights and expenditure within NI by purpose of trip, 2011-2017</t>
  </si>
  <si>
    <t>Own holiday home/ second home</t>
  </si>
  <si>
    <t>Hotel/ motel</t>
  </si>
  <si>
    <t>Self catering</t>
  </si>
  <si>
    <t>Nights</t>
  </si>
  <si>
    <t>Figure 3: Purpose of estimated overnight trips taken by NI residents within NI, 2017</t>
  </si>
  <si>
    <t>Total Overnight Trips</t>
  </si>
  <si>
    <t xml:space="preserve">Overnight trips </t>
  </si>
  <si>
    <t>Rail/ Bus/Coach</t>
  </si>
  <si>
    <t>Destination</t>
  </si>
  <si>
    <r>
      <t>Great Britain (GB)</t>
    </r>
    <r>
      <rPr>
        <vertAlign val="superscript"/>
        <sz val="12"/>
        <color theme="1"/>
        <rFont val="Arial"/>
        <family val="2"/>
      </rPr>
      <t>1</t>
    </r>
  </si>
  <si>
    <t>Estimated overnight trips taken by NI residents within NI, 2011-2017</t>
  </si>
  <si>
    <t>Estimated overnight trips taken by NI residents and associated nights and expenditure within NI by purpose of trip, 2011-2017</t>
  </si>
  <si>
    <t>Accommodation used on estimated overnight trips taken by NI residents within NI 2011-2017</t>
  </si>
  <si>
    <t>Estimated overnight trips taken by NI residents - All Destinations, 2011-2017</t>
  </si>
  <si>
    <t>Rolling 12 months estimated NI domestic overnight trips and associated expenditure within NI, Q4 2011-Q4 2017</t>
  </si>
  <si>
    <t>Figure 2: Accommodation used during nights on estimated overnight trips taken by NI residents within NI, 2017</t>
  </si>
  <si>
    <t>Accommodation used during nights on estimated overnight trips taken by NI residents within NI, 2017</t>
  </si>
  <si>
    <t>Purpose of estimated overnight trips taken by NI residents within NI, 2017</t>
  </si>
  <si>
    <t>Type of transport taken on estimated overnight trips by NI residents within NI, 2017</t>
  </si>
  <si>
    <t>Figure 4: Type of transport taken on estimated overnight trips by NI residents within NI, 2017</t>
  </si>
  <si>
    <t>Figure 5: Estimated overnight trips taken by NI residents by destination, 2011-2017</t>
  </si>
  <si>
    <t>Estimated overnight trips taken by NI residents by destination, 2011-2017</t>
  </si>
  <si>
    <r>
      <rPr>
        <sz val="12"/>
        <rFont val="Arial"/>
        <family val="2"/>
      </rPr>
      <t xml:space="preserve">The information presented in this publication was collected through the Continuous Household Survey. Further information on the survey methodology is available from </t>
    </r>
    <r>
      <rPr>
        <u/>
        <sz val="12"/>
        <color theme="10"/>
        <rFont val="Arial"/>
        <family val="2"/>
      </rPr>
      <t>https://www.nisra.gov.uk/continuous-household-survey</t>
    </r>
  </si>
  <si>
    <t>Table 6: Main reason for not taking an overnight trip in NI, 2016 and 2017</t>
  </si>
  <si>
    <r>
      <t>Recently returned from an overnight trip</t>
    </r>
    <r>
      <rPr>
        <vertAlign val="superscript"/>
        <sz val="12"/>
        <color theme="1"/>
        <rFont val="Arial"/>
        <family val="2"/>
      </rPr>
      <t>2</t>
    </r>
  </si>
  <si>
    <t>(2) The "Recently returned from an overnight trip" category was introduced in 2017.</t>
  </si>
  <si>
    <t>Main reason for not taking an overnight trip in NI, 2016 and 2017</t>
  </si>
  <si>
    <t xml:space="preserve">Figures shown in the tables rounded to the nearest whole number. They may not sum to the figures shown in the totals due to this rounding. </t>
  </si>
  <si>
    <t>The estimates in this bulletin are derived from sample surveys and are therefore subject to sampling errors. Sampling errors are determined both by the sample design and by the sample size. Generally speaking, the larger the sample supporting a particular estimate, the smaller the associated sampling error. For 2017, the confidence interval around the estimates of all overnight trips by Northern Ireland residents in NI stands at +/-9% while the confidence interval around the estimates for expenditure on all overnight trips by Northern Ireland residents in NI stands at +/-10%. Information on confidence intervals in Northern Ireland tourism statistics can be accessed</t>
  </si>
  <si>
    <t xml:space="preserve">(1) Figures are based on sample survey and therefore have an associated degree of sampling error. Information on confidence intervals is provided in the background notes. </t>
  </si>
  <si>
    <t>(6) The period for not taking an overnight trip is within 4 weeks of being interviewed.</t>
  </si>
  <si>
    <t>(5) Year is based on the year interviewed.</t>
  </si>
  <si>
    <t>(4) Proportations are based on individuals who completed the Overnight Trip section of the CHS.</t>
  </si>
  <si>
    <t>(3) Totals may not sum due to rounding.</t>
  </si>
  <si>
    <t>(4) Totals may not sum due to rounding.</t>
  </si>
  <si>
    <t>(3) Great Britain (GB) includes the Channel Islands and the Isle of Man.</t>
  </si>
  <si>
    <t>(1) Total percentage may not sum to 100% due to rounding</t>
  </si>
  <si>
    <t xml:space="preserve">(2)  Estimates based on a sample size of 30-49 appear shaded as </t>
  </si>
  <si>
    <t xml:space="preserve">(1) Estimates based on a sample size of &lt;30 appear shaded as </t>
  </si>
  <si>
    <t>% Change 
 (2016-2017)</t>
  </si>
  <si>
    <t>% Change  
(2016-2017)</t>
  </si>
  <si>
    <t>Overnight Trips</t>
  </si>
  <si>
    <t xml:space="preserve">Number of Nights </t>
  </si>
  <si>
    <t>Expenditure (£)</t>
  </si>
  <si>
    <t>Number of Nights</t>
  </si>
  <si>
    <t xml:space="preserve"> Expenditure (£)</t>
  </si>
  <si>
    <t>Domestic Overnight Trips to Northern Ireland</t>
  </si>
  <si>
    <t>Table 5: Main transport type used on estimated overnight trips taken by NI residents within NI 2011-2017</t>
  </si>
  <si>
    <t>Main transport type used on estimated overnight trips taken by NI residents within NI 2011-2017</t>
  </si>
  <si>
    <t>(6) The estimates may be subject to revision due to improvements to the survey/analysis methodology or the inclusion of data returned after the publication date.</t>
  </si>
  <si>
    <t>(5) Main transport type is what was used for the longest part (by distance) from home to the destination.</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</si>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</sst>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3" formatCode="_-* #,##0.00_-;\-* #,##0.00_-;_-* &quot;-&quot;??_-;_-@_-"/>
    <numFmt numFmtId="164" formatCode="\+0;\-0;0\ "/>
    <numFmt numFmtId="165" formatCode="0.0%"/>
    <numFmt numFmtId="166" formatCode="0.0"/>
    <numFmt numFmtId="167" formatCode="#,##0_ ;\-#,##0\ "/>
  </numFmts>
  <fonts count="42" x14ac:knownFonts="1">
    <font>
      <sz val="11"/>
      <color theme="1"/>
      <name val="Calibri"/>
      <family val="2"/>
      <scheme val="minor"/>
    </font>
    <font>
      <sz val="12"/>
      <color theme="1"/>
      <name val="Arial"/>
      <family val="2"/>
    </font>
    <font>
      <sz val="10"/>
      <name val="Arial"/>
      <family val="2"/>
    </font>
    <font>
      <b/>
      <sz val="12"/>
      <color theme="1"/>
      <name val="Arial"/>
      <family val="2"/>
    </font>
    <font>
      <sz val="10"/>
      <name val="Arial"/>
      <family val="2"/>
    </font>
    <font>
      <sz val="12"/>
      <color theme="1"/>
      <name val="Arial"/>
      <family val="2"/>
    </font>
    <font>
      <b/>
      <sz val="11"/>
      <color theme="1"/>
      <name val="Calibri"/>
      <family val="2"/>
      <scheme val="minor"/>
    </font>
    <font>
      <sz val="11"/>
      <color theme="1"/>
      <name val="Arial"/>
      <family val="2"/>
    </font>
    <font>
      <sz val="12"/>
      <color indexed="8"/>
      <name val="Arial"/>
      <family val="2"/>
    </font>
    <font>
      <b/>
      <i/>
      <sz val="12"/>
      <color theme="1"/>
      <name val="Arial"/>
      <family val="2"/>
    </font>
    <font>
      <i/>
      <sz val="12"/>
      <color theme="1"/>
      <name val="Arial"/>
      <family val="2"/>
    </font>
    <font>
      <u/>
      <sz val="11"/>
      <color theme="10"/>
      <name val="Calibri"/>
      <family val="2"/>
    </font>
    <font>
      <sz val="12"/>
      <color rgb="FF000000"/>
      <name val="Arial"/>
      <family val="2"/>
    </font>
    <font>
      <sz val="14"/>
      <color theme="1"/>
      <name val="Arial"/>
      <family val="2"/>
    </font>
    <font>
      <u/>
      <sz val="14"/>
      <color theme="10"/>
      <name val="Arial"/>
      <family val="2"/>
    </font>
    <font>
      <sz val="12"/>
      <name val="Arial"/>
      <family val="2"/>
    </font>
    <font>
      <b/>
      <i/>
      <sz val="12"/>
      <color indexed="8"/>
      <name val="Arial"/>
      <family val="2"/>
    </font>
    <font>
      <sz val="11"/>
      <color theme="1"/>
      <name val="Calibri"/>
      <family val="2"/>
      <scheme val="minor"/>
    </font>
    <font>
      <b/>
      <sz val="14"/>
      <name val="Arial"/>
      <family val="2"/>
    </font>
    <font>
      <b/>
      <sz val="14"/>
      <color indexed="18"/>
      <name val="Arial"/>
      <family val="2"/>
    </font>
    <font>
      <sz val="14"/>
      <name val="Arial"/>
      <family val="2"/>
    </font>
    <font>
      <sz val="14"/>
      <color indexed="18"/>
      <name val="Arial"/>
      <family val="2"/>
    </font>
    <font>
      <u/>
      <sz val="12"/>
      <color theme="10"/>
      <name val="Arial"/>
      <family val="2"/>
    </font>
    <font>
      <u/>
      <sz val="14"/>
      <name val="Arial"/>
      <family val="2"/>
    </font>
    <font>
      <b/>
      <u/>
      <sz val="14"/>
      <name val="Arial"/>
      <family val="2"/>
    </font>
    <font>
      <b/>
      <sz val="12"/>
      <color rgb="FF000000"/>
      <name val="Arial"/>
      <family val="2"/>
    </font>
    <font>
      <i/>
      <sz val="10"/>
      <color rgb="FF000000"/>
      <name val="Arial"/>
      <family val="2"/>
    </font>
    <font>
      <i/>
      <sz val="10"/>
      <color theme="1"/>
      <name val="Arial"/>
      <family val="2"/>
    </font>
    <font>
      <i/>
      <sz val="10"/>
      <color theme="1"/>
      <name val="Calibri"/>
      <family val="2"/>
      <scheme val="minor"/>
    </font>
    <font>
      <i/>
      <sz val="12"/>
      <color indexed="8"/>
      <name val="Arial"/>
      <family val="2"/>
    </font>
    <font>
      <b/>
      <sz val="12"/>
      <color indexed="8"/>
      <name val="Arial"/>
      <family val="2"/>
    </font>
    <font>
      <b/>
      <sz val="14"/>
      <color theme="1"/>
      <name val="Arial"/>
      <family val="2"/>
    </font>
    <font>
      <sz val="10"/>
      <color indexed="8"/>
      <name val="Arial"/>
      <family val="2"/>
    </font>
    <font>
      <sz val="10"/>
      <color theme="1"/>
      <name val="Arial"/>
      <family val="2"/>
    </font>
    <font>
      <i/>
      <sz val="11"/>
      <color theme="1"/>
      <name val="Calibri"/>
      <family val="2"/>
      <scheme val="minor"/>
    </font>
    <font>
      <b/>
      <sz val="12"/>
      <name val="Arial"/>
      <family val="2"/>
    </font>
    <font>
      <vertAlign val="superscript"/>
      <sz val="12"/>
      <color theme="1"/>
      <name val="Arial"/>
      <family val="2"/>
    </font>
    <font>
      <b/>
      <i/>
      <sz val="12"/>
      <color rgb="FFFF0000"/>
      <name val="Arial"/>
      <family val="2"/>
    </font>
    <font>
      <i/>
      <sz val="12"/>
      <color rgb="FFFF0000"/>
      <name val="Arial"/>
      <family val="2"/>
    </font>
    <font>
      <i/>
      <sz val="10"/>
      <name val="Arial"/>
      <family val="2"/>
    </font>
    <font>
      <sz val="11"/>
      <name val="Calibri"/>
      <family val="2"/>
      <scheme val="minor"/>
    </font>
    <font>
      <i/>
      <sz val="10"/>
      <name val="Calibri"/>
      <family val="2"/>
      <scheme val="minor"/>
    </font>
  </fonts>
  <fills count="5">
    <fill>
      <patternFill patternType="none"/>
    </fill>
    <fill>
      <patternFill patternType="gray125"/>
    </fill>
    <fill>
      <patternFill patternType="solid">
        <fgColor theme="0" tint="-0.24994659260841701"/>
        <bgColor indexed="64"/>
      </patternFill>
    </fill>
    <fill>
      <patternFill patternType="solid">
        <fgColor theme="0" tint="-0.14996795556505021"/>
        <bgColor indexed="64"/>
      </patternFill>
    </fill>
    <fill>
      <patternFill patternType="solid">
        <fgColor theme="0" tint="-4.9989318521683403E-2"/>
        <bgColor indexed="64"/>
      </patternFill>
    </fill>
  </fills>
  <borders count="32">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style="dashDot">
        <color indexed="64"/>
      </right>
      <top style="thin">
        <color indexed="64"/>
      </top>
      <bottom/>
      <diagonal/>
    </border>
    <border>
      <left/>
      <right style="dashDot">
        <color indexed="64"/>
      </right>
      <top/>
      <bottom/>
      <diagonal/>
    </border>
    <border>
      <left/>
      <right style="dashDot">
        <color indexed="64"/>
      </right>
      <top/>
      <bottom style="thin">
        <color indexed="64"/>
      </bottom>
      <diagonal/>
    </border>
    <border>
      <left/>
      <right style="dashDot">
        <color indexed="64"/>
      </right>
      <top/>
      <bottom style="medium">
        <color indexed="64"/>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ashDot">
        <color indexed="64"/>
      </left>
      <right/>
      <top/>
      <bottom/>
      <diagonal/>
    </border>
  </borders>
  <cellStyleXfs count="7">
    <xf numFmtId="0" fontId="0" fillId="0" borderId="0"/>
    <xf numFmtId="0" fontId="4" fillId="0" borderId="0"/>
    <xf numFmtId="0" fontId="11" fillId="0" borderId="0" applyNumberFormat="0" applyFill="0" applyBorder="0" applyAlignment="0" applyProtection="0">
      <alignment vertical="top"/>
      <protection locked="0"/>
    </xf>
    <xf numFmtId="9" fontId="17" fillId="0" borderId="0" applyFont="0" applyFill="0" applyBorder="0" applyAlignment="0" applyProtection="0"/>
    <xf numFmtId="43" fontId="17" fillId="0" borderId="0" applyFont="0" applyFill="0" applyBorder="0" applyAlignment="0" applyProtection="0"/>
    <xf numFmtId="0" fontId="2" fillId="0" borderId="0"/>
    <xf numFmtId="0" fontId="2" fillId="0" borderId="0"/>
  </cellStyleXfs>
  <cellXfs count="242">
    <xf numFmtId="0" fontId="0" fillId="0" borderId="0" xfId="0"/>
    <xf numFmtId="0" fontId="3" fillId="0" borderId="0" xfId="0" applyFont="1"/>
    <xf numFmtId="0" fontId="5" fillId="0" borderId="0" xfId="0" applyFont="1"/>
    <xf numFmtId="9" fontId="0" fillId="0" borderId="0" xfId="0" applyNumberFormat="1"/>
    <xf numFmtId="0" fontId="5" fillId="0" borderId="0" xfId="0" applyFont="1" applyFill="1"/>
    <xf numFmtId="0" fontId="0" fillId="0" borderId="0" xfId="0" applyFill="1"/>
    <xf numFmtId="0" fontId="11" fillId="0" borderId="0" xfId="2" applyAlignment="1" applyProtection="1"/>
    <xf numFmtId="0" fontId="3" fillId="0" borderId="0" xfId="0" applyFont="1" applyFill="1"/>
    <xf numFmtId="0" fontId="10" fillId="0" borderId="0" xfId="0" applyFont="1" applyFill="1"/>
    <xf numFmtId="0" fontId="13" fillId="0" borderId="0" xfId="0" applyFont="1"/>
    <xf numFmtId="0" fontId="6" fillId="0" borderId="0" xfId="0" applyFont="1" applyFill="1"/>
    <xf numFmtId="0" fontId="14" fillId="0" borderId="0" xfId="2" applyFont="1" applyFill="1" applyAlignment="1" applyProtection="1"/>
    <xf numFmtId="9" fontId="5" fillId="0" borderId="0" xfId="3" applyFont="1"/>
    <xf numFmtId="0" fontId="0" fillId="0" borderId="0" xfId="0" applyAlignment="1">
      <alignment wrapText="1"/>
    </xf>
    <xf numFmtId="0" fontId="18" fillId="0" borderId="0" xfId="5" applyFont="1" applyBorder="1" applyAlignment="1">
      <alignment wrapText="1"/>
    </xf>
    <xf numFmtId="0" fontId="19" fillId="0" borderId="0" xfId="5" applyFont="1" applyBorder="1" applyAlignment="1">
      <alignment wrapText="1"/>
    </xf>
    <xf numFmtId="0" fontId="18" fillId="0" borderId="0" xfId="5" applyFont="1" applyBorder="1" applyAlignment="1">
      <alignment vertical="top" wrapText="1"/>
    </xf>
    <xf numFmtId="0" fontId="20" fillId="0" borderId="0" xfId="5" applyFont="1"/>
    <xf numFmtId="0" fontId="19" fillId="0" borderId="0" xfId="5" applyFont="1" applyBorder="1" applyAlignment="1">
      <alignment horizontal="left" vertical="top" wrapText="1"/>
    </xf>
    <xf numFmtId="0" fontId="21" fillId="0" borderId="0" xfId="5" applyFont="1" applyBorder="1" applyAlignment="1">
      <alignment wrapText="1"/>
    </xf>
    <xf numFmtId="0" fontId="21" fillId="0" borderId="0" xfId="5" applyFont="1" applyBorder="1" applyAlignment="1">
      <alignment vertical="top" wrapText="1"/>
    </xf>
    <xf numFmtId="0" fontId="19" fillId="0" borderId="0" xfId="5" applyFont="1" applyBorder="1" applyAlignment="1">
      <alignment vertical="top" wrapText="1"/>
    </xf>
    <xf numFmtId="0" fontId="20" fillId="0" borderId="0" xfId="5" applyFont="1" applyBorder="1" applyAlignment="1">
      <alignment vertical="top" wrapText="1"/>
    </xf>
    <xf numFmtId="0" fontId="18" fillId="0" borderId="0" xfId="5" applyFont="1"/>
    <xf numFmtId="14" fontId="20" fillId="0" borderId="0" xfId="5" applyNumberFormat="1" applyFont="1" applyAlignment="1">
      <alignment horizontal="left"/>
    </xf>
    <xf numFmtId="0" fontId="23" fillId="0" borderId="0" xfId="5" applyFont="1"/>
    <xf numFmtId="0" fontId="18" fillId="0" borderId="0" xfId="5" applyFont="1" applyAlignment="1">
      <alignment horizontal="center"/>
    </xf>
    <xf numFmtId="0" fontId="24" fillId="0" borderId="0" xfId="5" applyFont="1" applyAlignment="1">
      <alignment horizontal="left"/>
    </xf>
    <xf numFmtId="0" fontId="20" fillId="0" borderId="0" xfId="5" applyFont="1" applyAlignment="1">
      <alignment horizontal="left"/>
    </xf>
    <xf numFmtId="0" fontId="20" fillId="0" borderId="0" xfId="5" applyFont="1" applyFill="1"/>
    <xf numFmtId="0" fontId="1" fillId="0" borderId="0" xfId="0" applyFont="1"/>
    <xf numFmtId="0" fontId="12" fillId="0" borderId="0" xfId="0" applyFont="1" applyAlignment="1">
      <alignment wrapText="1"/>
    </xf>
    <xf numFmtId="0" fontId="25" fillId="0" borderId="0" xfId="0" applyFont="1" applyAlignment="1">
      <alignment wrapText="1"/>
    </xf>
    <xf numFmtId="0" fontId="3" fillId="0" borderId="0" xfId="0" applyFont="1" applyAlignment="1">
      <alignment wrapText="1"/>
    </xf>
    <xf numFmtId="0" fontId="22" fillId="0" borderId="0" xfId="2" applyFont="1" applyAlignment="1" applyProtection="1">
      <alignment wrapText="1"/>
    </xf>
    <xf numFmtId="0" fontId="1" fillId="0" borderId="0" xfId="0" applyFont="1" applyAlignment="1">
      <alignment wrapText="1"/>
    </xf>
    <xf numFmtId="0" fontId="22" fillId="0" borderId="0" xfId="2" applyFont="1" applyBorder="1" applyAlignment="1" applyProtection="1">
      <alignment wrapText="1"/>
    </xf>
    <xf numFmtId="0" fontId="26" fillId="0" borderId="0" xfId="0" applyFont="1"/>
    <xf numFmtId="0" fontId="27" fillId="0" borderId="0" xfId="0" applyFont="1"/>
    <xf numFmtId="14" fontId="1" fillId="0" borderId="0" xfId="0" applyNumberFormat="1" applyFont="1"/>
    <xf numFmtId="0" fontId="5" fillId="0" borderId="0" xfId="0" applyFont="1" applyAlignment="1"/>
    <xf numFmtId="9" fontId="10" fillId="0" borderId="0" xfId="3" applyFont="1"/>
    <xf numFmtId="0" fontId="9" fillId="0" borderId="0" xfId="0" applyFont="1" applyAlignment="1">
      <alignment horizontal="left" indent="1"/>
    </xf>
    <xf numFmtId="3" fontId="9" fillId="0" borderId="0" xfId="0" applyNumberFormat="1" applyFont="1" applyAlignment="1">
      <alignment horizontal="right"/>
    </xf>
    <xf numFmtId="3" fontId="9" fillId="0" borderId="0" xfId="0" applyNumberFormat="1" applyFont="1"/>
    <xf numFmtId="0" fontId="28" fillId="0" borderId="0" xfId="0" applyFont="1"/>
    <xf numFmtId="0" fontId="27" fillId="0" borderId="0" xfId="0" applyFont="1" applyFill="1"/>
    <xf numFmtId="0" fontId="3" fillId="0" borderId="0" xfId="0" applyFont="1" applyFill="1" applyBorder="1" applyAlignment="1">
      <alignment wrapText="1"/>
    </xf>
    <xf numFmtId="0" fontId="3" fillId="0" borderId="0" xfId="0" applyFont="1" applyBorder="1" applyAlignment="1">
      <alignment wrapText="1"/>
    </xf>
    <xf numFmtId="9" fontId="0" fillId="0" borderId="0" xfId="3" applyFont="1"/>
    <xf numFmtId="0" fontId="31" fillId="0" borderId="0" xfId="0" applyFont="1"/>
    <xf numFmtId="0" fontId="22" fillId="0" borderId="0" xfId="2" applyFont="1" applyAlignment="1" applyProtection="1"/>
    <xf numFmtId="0" fontId="26" fillId="0" borderId="0" xfId="0" applyFont="1" applyFill="1"/>
    <xf numFmtId="3" fontId="1" fillId="0" borderId="0" xfId="0" applyNumberFormat="1" applyFont="1" applyBorder="1" applyAlignment="1">
      <alignment horizontal="right" wrapText="1"/>
    </xf>
    <xf numFmtId="9" fontId="10" fillId="0" borderId="0" xfId="3" applyFont="1" applyBorder="1"/>
    <xf numFmtId="9" fontId="10" fillId="0" borderId="0" xfId="3" applyFont="1" applyBorder="1" applyAlignment="1">
      <alignment horizontal="right"/>
    </xf>
    <xf numFmtId="41" fontId="0" fillId="0" borderId="0" xfId="0" applyNumberFormat="1"/>
    <xf numFmtId="43" fontId="0" fillId="0" borderId="0" xfId="0" applyNumberFormat="1"/>
    <xf numFmtId="0" fontId="2" fillId="0" borderId="0" xfId="0" applyFont="1"/>
    <xf numFmtId="0" fontId="32" fillId="0" borderId="0" xfId="1" applyFont="1" applyBorder="1" applyAlignment="1">
      <alignment horizontal="left" vertical="top" wrapText="1"/>
    </xf>
    <xf numFmtId="9" fontId="33" fillId="0" borderId="0" xfId="3" applyFont="1"/>
    <xf numFmtId="165" fontId="0" fillId="0" borderId="0" xfId="3" applyNumberFormat="1" applyFont="1"/>
    <xf numFmtId="166" fontId="5" fillId="0" borderId="0" xfId="0" applyNumberFormat="1" applyFont="1"/>
    <xf numFmtId="0" fontId="1" fillId="0" borderId="0" xfId="0" applyFont="1" applyFill="1" applyAlignment="1">
      <alignment vertical="top" wrapText="1"/>
    </xf>
    <xf numFmtId="0" fontId="22" fillId="0" borderId="0" xfId="2" applyFont="1" applyFill="1" applyAlignment="1" applyProtection="1">
      <alignment vertical="top" wrapText="1"/>
    </xf>
    <xf numFmtId="0" fontId="11" fillId="0" borderId="0" xfId="2" applyAlignment="1" applyProtection="1">
      <alignment wrapText="1"/>
    </xf>
    <xf numFmtId="9" fontId="10" fillId="0" borderId="0" xfId="3" applyFont="1" applyFill="1" applyBorder="1" applyAlignment="1">
      <alignment horizontal="right" indent="1"/>
    </xf>
    <xf numFmtId="9" fontId="10" fillId="0" borderId="0" xfId="3" applyFont="1" applyFill="1" applyBorder="1"/>
    <xf numFmtId="9" fontId="10" fillId="0" borderId="0" xfId="3" applyFont="1" applyFill="1" applyBorder="1" applyAlignment="1">
      <alignment horizontal="right"/>
    </xf>
    <xf numFmtId="0" fontId="34" fillId="0" borderId="0" xfId="0" applyFont="1"/>
    <xf numFmtId="165" fontId="0" fillId="0" borderId="0" xfId="0" applyNumberFormat="1"/>
    <xf numFmtId="0" fontId="0" fillId="0" borderId="0" xfId="0" applyAlignment="1">
      <alignment wrapText="1"/>
    </xf>
    <xf numFmtId="0" fontId="22" fillId="0" borderId="0" xfId="2" applyFont="1" applyAlignment="1" applyProtection="1">
      <alignment horizontal="left" wrapText="1"/>
    </xf>
    <xf numFmtId="0" fontId="27" fillId="0" borderId="0" xfId="0" applyFont="1" applyAlignment="1">
      <alignment wrapText="1"/>
    </xf>
    <xf numFmtId="0" fontId="3" fillId="0" borderId="0" xfId="0" applyFont="1" applyAlignment="1">
      <alignment horizontal="justify" wrapText="1"/>
    </xf>
    <xf numFmtId="0" fontId="3" fillId="0" borderId="0" xfId="0" applyFont="1" applyBorder="1" applyAlignment="1">
      <alignment horizontal="center"/>
    </xf>
    <xf numFmtId="0" fontId="0" fillId="0" borderId="2" xfId="0" applyBorder="1"/>
    <xf numFmtId="0" fontId="1" fillId="0" borderId="0" xfId="0" applyFont="1" applyAlignment="1"/>
    <xf numFmtId="0" fontId="1" fillId="0" borderId="0" xfId="0" applyFont="1" applyBorder="1" applyAlignment="1">
      <alignment textRotation="90" wrapText="1"/>
    </xf>
    <xf numFmtId="3" fontId="1" fillId="0" borderId="0" xfId="0" applyNumberFormat="1" applyFont="1"/>
    <xf numFmtId="164" fontId="29" fillId="0" borderId="0" xfId="6" applyNumberFormat="1" applyFont="1" applyBorder="1" applyAlignment="1">
      <alignment horizontal="right"/>
    </xf>
    <xf numFmtId="3" fontId="1" fillId="0" borderId="0" xfId="0" applyNumberFormat="1" applyFont="1" applyAlignment="1">
      <alignment horizontal="right"/>
    </xf>
    <xf numFmtId="0" fontId="1" fillId="0" borderId="2" xfId="0" applyFont="1" applyBorder="1"/>
    <xf numFmtId="164" fontId="29" fillId="0" borderId="0" xfId="6" applyNumberFormat="1" applyFont="1" applyFill="1" applyBorder="1" applyAlignment="1">
      <alignment horizontal="right"/>
    </xf>
    <xf numFmtId="3" fontId="1" fillId="2" borderId="0" xfId="0" applyNumberFormat="1" applyFont="1" applyFill="1" applyAlignment="1">
      <alignment horizontal="right"/>
    </xf>
    <xf numFmtId="3" fontId="1" fillId="3" borderId="0" xfId="0" applyNumberFormat="1" applyFont="1" applyFill="1" applyAlignment="1">
      <alignment horizontal="right"/>
    </xf>
    <xf numFmtId="0" fontId="1" fillId="0" borderId="0" xfId="0" applyFont="1" applyAlignment="1">
      <alignment horizontal="left" indent="1"/>
    </xf>
    <xf numFmtId="3" fontId="1" fillId="0" borderId="0" xfId="0" applyNumberFormat="1" applyFont="1" applyAlignment="1">
      <alignment horizontal="right" indent="1"/>
    </xf>
    <xf numFmtId="0" fontId="27" fillId="2" borderId="0" xfId="0" applyFont="1" applyFill="1" applyAlignment="1">
      <alignment horizontal="left" vertical="top"/>
    </xf>
    <xf numFmtId="0" fontId="33" fillId="0" borderId="0" xfId="0" applyFont="1"/>
    <xf numFmtId="0" fontId="33" fillId="0" borderId="0" xfId="0" applyFont="1" applyFill="1"/>
    <xf numFmtId="0" fontId="27" fillId="3" borderId="0" xfId="0" applyFont="1" applyFill="1" applyAlignment="1">
      <alignment horizontal="left" vertical="top"/>
    </xf>
    <xf numFmtId="0" fontId="1" fillId="0" borderId="0" xfId="0" applyFont="1" applyFill="1"/>
    <xf numFmtId="14" fontId="1" fillId="0" borderId="0" xfId="0" applyNumberFormat="1" applyFont="1" applyFill="1"/>
    <xf numFmtId="0" fontId="1" fillId="0" borderId="0" xfId="0" applyFont="1" applyFill="1" applyBorder="1" applyAlignment="1">
      <alignment textRotation="90" wrapText="1"/>
    </xf>
    <xf numFmtId="164" fontId="8" fillId="0" borderId="0" xfId="6" applyNumberFormat="1" applyFont="1" applyBorder="1" applyAlignment="1">
      <alignment horizontal="right"/>
    </xf>
    <xf numFmtId="41" fontId="1" fillId="0" borderId="0" xfId="0" applyNumberFormat="1" applyFont="1" applyFill="1"/>
    <xf numFmtId="0" fontId="27" fillId="4" borderId="0" xfId="0" applyFont="1" applyFill="1" applyAlignment="1">
      <alignment horizontal="left" vertical="top"/>
    </xf>
    <xf numFmtId="164" fontId="8" fillId="0" borderId="7" xfId="6" applyNumberFormat="1" applyFont="1" applyBorder="1" applyAlignment="1">
      <alignment horizontal="right"/>
    </xf>
    <xf numFmtId="0" fontId="3" fillId="0" borderId="2" xfId="0" applyFont="1" applyBorder="1"/>
    <xf numFmtId="0" fontId="1" fillId="0" borderId="7" xfId="0" applyFont="1" applyBorder="1" applyAlignment="1">
      <alignment textRotation="90" wrapText="1"/>
    </xf>
    <xf numFmtId="3" fontId="1" fillId="3" borderId="0" xfId="0" applyNumberFormat="1" applyFont="1" applyFill="1" applyBorder="1" applyAlignment="1">
      <alignment horizontal="right" wrapText="1"/>
    </xf>
    <xf numFmtId="3" fontId="1" fillId="4" borderId="0" xfId="0" applyNumberFormat="1" applyFont="1" applyFill="1" applyBorder="1" applyAlignment="1">
      <alignment horizontal="right" wrapText="1"/>
    </xf>
    <xf numFmtId="0" fontId="1" fillId="0" borderId="2" xfId="0" applyFont="1" applyBorder="1" applyAlignment="1">
      <alignment wrapText="1"/>
    </xf>
    <xf numFmtId="0" fontId="1" fillId="0" borderId="2" xfId="0" applyFont="1" applyBorder="1" applyAlignment="1">
      <alignment horizontal="right" wrapText="1"/>
    </xf>
    <xf numFmtId="0" fontId="1" fillId="0" borderId="9" xfId="0" applyFont="1" applyBorder="1" applyAlignment="1">
      <alignment horizontal="right" wrapText="1"/>
    </xf>
    <xf numFmtId="3" fontId="0" fillId="0" borderId="0" xfId="0" applyNumberFormat="1"/>
    <xf numFmtId="3" fontId="1" fillId="0" borderId="0" xfId="0" applyNumberFormat="1" applyFont="1" applyFill="1" applyBorder="1" applyAlignment="1">
      <alignment horizontal="right" wrapText="1"/>
    </xf>
    <xf numFmtId="3" fontId="1" fillId="2" borderId="0" xfId="0" applyNumberFormat="1" applyFont="1" applyFill="1" applyBorder="1" applyAlignment="1">
      <alignment horizontal="right" wrapText="1"/>
    </xf>
    <xf numFmtId="14" fontId="0" fillId="0" borderId="0" xfId="0" applyNumberFormat="1"/>
    <xf numFmtId="0" fontId="0" fillId="0" borderId="0" xfId="0" applyBorder="1"/>
    <xf numFmtId="0" fontId="12" fillId="0" borderId="0" xfId="0" applyFont="1"/>
    <xf numFmtId="9" fontId="1" fillId="0" borderId="0" xfId="3" applyFont="1"/>
    <xf numFmtId="9" fontId="1" fillId="0" borderId="0" xfId="3" applyFont="1" applyAlignment="1">
      <alignment wrapText="1"/>
    </xf>
    <xf numFmtId="0" fontId="10" fillId="0" borderId="0" xfId="0" applyFont="1"/>
    <xf numFmtId="0" fontId="37" fillId="0" borderId="0" xfId="0" applyFont="1"/>
    <xf numFmtId="0" fontId="38" fillId="0" borderId="0" xfId="0" applyFont="1"/>
    <xf numFmtId="164" fontId="16" fillId="0" borderId="0" xfId="6" applyNumberFormat="1" applyFont="1" applyBorder="1" applyAlignment="1">
      <alignment horizontal="right"/>
    </xf>
    <xf numFmtId="0" fontId="1" fillId="0" borderId="4" xfId="0" applyFont="1" applyBorder="1"/>
    <xf numFmtId="3" fontId="1" fillId="0" borderId="0" xfId="0" applyNumberFormat="1" applyFont="1" applyBorder="1"/>
    <xf numFmtId="0" fontId="1" fillId="0" borderId="0" xfId="0" applyFont="1" applyBorder="1"/>
    <xf numFmtId="0" fontId="1" fillId="0" borderId="5" xfId="0" applyFont="1" applyBorder="1"/>
    <xf numFmtId="3" fontId="1" fillId="0" borderId="5" xfId="0" applyNumberFormat="1" applyFont="1" applyBorder="1"/>
    <xf numFmtId="3" fontId="1" fillId="0" borderId="4" xfId="0" applyNumberFormat="1" applyFont="1" applyBorder="1"/>
    <xf numFmtId="3" fontId="1" fillId="0" borderId="2" xfId="0" applyNumberFormat="1" applyFont="1" applyBorder="1"/>
    <xf numFmtId="0" fontId="1" fillId="0" borderId="20" xfId="0" applyFont="1" applyBorder="1" applyAlignment="1">
      <alignment horizontal="center" vertical="center"/>
    </xf>
    <xf numFmtId="0" fontId="7" fillId="0" borderId="16" xfId="0" applyFont="1" applyBorder="1" applyAlignment="1">
      <alignment horizontal="center"/>
    </xf>
    <xf numFmtId="0" fontId="7" fillId="0" borderId="3" xfId="0" applyFont="1" applyBorder="1" applyAlignment="1">
      <alignment horizontal="center"/>
    </xf>
    <xf numFmtId="0" fontId="7" fillId="0" borderId="3" xfId="0" applyFont="1" applyBorder="1" applyAlignment="1">
      <alignment horizontal="center" wrapText="1"/>
    </xf>
    <xf numFmtId="0" fontId="7" fillId="0" borderId="17" xfId="0" applyFont="1" applyBorder="1" applyAlignment="1">
      <alignment horizontal="center" wrapText="1"/>
    </xf>
    <xf numFmtId="0" fontId="1" fillId="0" borderId="1" xfId="0" applyFont="1" applyBorder="1"/>
    <xf numFmtId="3" fontId="1" fillId="0" borderId="1" xfId="0" applyNumberFormat="1" applyFont="1" applyBorder="1"/>
    <xf numFmtId="0" fontId="31" fillId="0" borderId="0" xfId="0" applyFont="1" applyFill="1"/>
    <xf numFmtId="0" fontId="3" fillId="0" borderId="22" xfId="0" applyFont="1" applyBorder="1" applyAlignment="1">
      <alignment horizontal="left"/>
    </xf>
    <xf numFmtId="0" fontId="3" fillId="0" borderId="22" xfId="0" applyFont="1" applyBorder="1" applyAlignment="1">
      <alignment wrapText="1"/>
    </xf>
    <xf numFmtId="0" fontId="3" fillId="0" borderId="22" xfId="0" applyFont="1" applyBorder="1"/>
    <xf numFmtId="3" fontId="1" fillId="0" borderId="22" xfId="0" applyNumberFormat="1" applyFont="1" applyBorder="1"/>
    <xf numFmtId="3" fontId="1" fillId="4" borderId="22" xfId="0" applyNumberFormat="1" applyFont="1" applyFill="1" applyBorder="1"/>
    <xf numFmtId="3" fontId="1" fillId="3" borderId="22" xfId="0" applyNumberFormat="1" applyFont="1" applyFill="1" applyBorder="1"/>
    <xf numFmtId="0" fontId="3" fillId="0" borderId="22" xfId="0" applyFont="1" applyBorder="1" applyAlignment="1">
      <alignment horizontal="center" wrapText="1"/>
    </xf>
    <xf numFmtId="3" fontId="1" fillId="2" borderId="22" xfId="0" applyNumberFormat="1" applyFont="1" applyFill="1" applyBorder="1"/>
    <xf numFmtId="3" fontId="1" fillId="0" borderId="22" xfId="0" applyNumberFormat="1" applyFont="1" applyFill="1" applyBorder="1"/>
    <xf numFmtId="0" fontId="6" fillId="0" borderId="0" xfId="0" applyFont="1"/>
    <xf numFmtId="0" fontId="3" fillId="0" borderId="23" xfId="0" applyFont="1" applyBorder="1" applyAlignment="1">
      <alignment horizontal="center"/>
    </xf>
    <xf numFmtId="0" fontId="3" fillId="0" borderId="1" xfId="0" applyFont="1" applyBorder="1" applyAlignment="1">
      <alignment horizontal="center" wrapText="1"/>
    </xf>
    <xf numFmtId="0" fontId="3" fillId="0" borderId="22" xfId="0" applyFont="1" applyBorder="1" applyAlignment="1">
      <alignment horizontal="center"/>
    </xf>
    <xf numFmtId="0" fontId="3" fillId="0" borderId="24" xfId="0" applyFont="1" applyBorder="1" applyAlignment="1">
      <alignment horizontal="center" wrapText="1"/>
    </xf>
    <xf numFmtId="0" fontId="1" fillId="0" borderId="25" xfId="0" applyFont="1" applyBorder="1"/>
    <xf numFmtId="41" fontId="1" fillId="0" borderId="26" xfId="0" applyNumberFormat="1" applyFont="1" applyBorder="1"/>
    <xf numFmtId="41" fontId="1" fillId="0" borderId="0" xfId="0" applyNumberFormat="1" applyFont="1" applyBorder="1"/>
    <xf numFmtId="41" fontId="1" fillId="0" borderId="27" xfId="0" applyNumberFormat="1" applyFont="1" applyBorder="1"/>
    <xf numFmtId="0" fontId="9" fillId="0" borderId="28" xfId="0" applyFont="1" applyFill="1" applyBorder="1"/>
    <xf numFmtId="41" fontId="9" fillId="0" borderId="29" xfId="0" applyNumberFormat="1" applyFont="1" applyBorder="1"/>
    <xf numFmtId="41" fontId="9" fillId="0" borderId="5" xfId="0" applyNumberFormat="1" applyFont="1" applyBorder="1"/>
    <xf numFmtId="41" fontId="9" fillId="0" borderId="30" xfId="0" applyNumberFormat="1" applyFont="1" applyBorder="1"/>
    <xf numFmtId="0" fontId="0" fillId="0" borderId="0" xfId="0" applyAlignment="1">
      <alignment wrapText="1"/>
    </xf>
    <xf numFmtId="0" fontId="3" fillId="0" borderId="0" xfId="0" applyFont="1" applyBorder="1" applyAlignment="1">
      <alignment horizontal="center" wrapText="1"/>
    </xf>
    <xf numFmtId="0" fontId="1" fillId="0" borderId="0" xfId="0" applyFont="1" applyAlignment="1">
      <alignment wrapText="1"/>
    </xf>
    <xf numFmtId="0" fontId="34" fillId="0" borderId="0" xfId="0" applyFont="1" applyAlignment="1">
      <alignment wrapText="1"/>
    </xf>
    <xf numFmtId="167" fontId="1" fillId="0" borderId="21" xfId="4" applyNumberFormat="1" applyFont="1" applyBorder="1"/>
    <xf numFmtId="167" fontId="1" fillId="0" borderId="13" xfId="4" applyNumberFormat="1" applyFont="1" applyBorder="1"/>
    <xf numFmtId="167" fontId="1" fillId="0" borderId="15" xfId="4" applyNumberFormat="1" applyFont="1" applyBorder="1"/>
    <xf numFmtId="167" fontId="1" fillId="0" borderId="11" xfId="4" applyNumberFormat="1" applyFont="1" applyBorder="1"/>
    <xf numFmtId="167" fontId="1" fillId="0" borderId="19" xfId="4" applyNumberFormat="1" applyFont="1" applyBorder="1"/>
    <xf numFmtId="0" fontId="34" fillId="0" borderId="0" xfId="0" applyNumberFormat="1" applyFont="1" applyAlignment="1">
      <alignment wrapText="1"/>
    </xf>
    <xf numFmtId="0" fontId="12" fillId="0" borderId="0" xfId="0" applyFont="1" applyFill="1" applyAlignment="1">
      <alignment wrapText="1"/>
    </xf>
    <xf numFmtId="0" fontId="41" fillId="0" borderId="0" xfId="0" applyFont="1"/>
    <xf numFmtId="0" fontId="15" fillId="0" borderId="0" xfId="0" applyFont="1"/>
    <xf numFmtId="0" fontId="15" fillId="0" borderId="0" xfId="0" applyFont="1" applyFill="1"/>
    <xf numFmtId="3" fontId="40" fillId="0" borderId="0" xfId="0" applyNumberFormat="1" applyFont="1"/>
    <xf numFmtId="0" fontId="40" fillId="0" borderId="0" xfId="0" applyFont="1"/>
    <xf numFmtId="0" fontId="27" fillId="0" borderId="0" xfId="0" applyFont="1" applyFill="1" applyAlignment="1">
      <alignment horizontal="left" vertical="top"/>
    </xf>
    <xf numFmtId="0" fontId="3" fillId="0" borderId="0" xfId="0" applyFont="1" applyBorder="1"/>
    <xf numFmtId="3" fontId="1" fillId="0" borderId="0" xfId="0" applyNumberFormat="1" applyFont="1" applyBorder="1" applyAlignment="1">
      <alignment horizontal="right"/>
    </xf>
    <xf numFmtId="0" fontId="1" fillId="0" borderId="4" xfId="0" applyFont="1" applyBorder="1" applyAlignment="1">
      <alignment wrapText="1"/>
    </xf>
    <xf numFmtId="0" fontId="3" fillId="0" borderId="4" xfId="0" applyFont="1" applyBorder="1" applyAlignment="1">
      <alignment wrapText="1"/>
    </xf>
    <xf numFmtId="0" fontId="3" fillId="0" borderId="4" xfId="0" applyFont="1" applyBorder="1" applyAlignment="1">
      <alignment horizontal="right" wrapText="1"/>
    </xf>
    <xf numFmtId="0" fontId="1" fillId="0" borderId="4" xfId="0" applyFont="1" applyFill="1" applyBorder="1" applyAlignment="1">
      <alignment textRotation="90" wrapText="1"/>
    </xf>
    <xf numFmtId="0" fontId="3" fillId="0" borderId="31" xfId="0" applyFont="1" applyFill="1" applyBorder="1" applyAlignment="1">
      <alignment wrapText="1"/>
    </xf>
    <xf numFmtId="0" fontId="3" fillId="0" borderId="7" xfId="0" applyFont="1" applyFill="1" applyBorder="1" applyAlignment="1">
      <alignment horizontal="right" wrapText="1"/>
    </xf>
    <xf numFmtId="0" fontId="1" fillId="0" borderId="4" xfId="0" applyFont="1" applyFill="1" applyBorder="1" applyAlignment="1">
      <alignment wrapText="1"/>
    </xf>
    <xf numFmtId="0" fontId="1" fillId="0" borderId="4" xfId="0" applyFont="1" applyFill="1" applyBorder="1" applyAlignment="1">
      <alignment horizontal="right" wrapText="1"/>
    </xf>
    <xf numFmtId="0" fontId="1" fillId="0" borderId="4" xfId="0" applyFont="1" applyFill="1" applyBorder="1"/>
    <xf numFmtId="164" fontId="29" fillId="0" borderId="7" xfId="6" applyNumberFormat="1" applyFont="1" applyBorder="1" applyAlignment="1">
      <alignment horizontal="right"/>
    </xf>
    <xf numFmtId="164" fontId="16" fillId="0" borderId="8" xfId="6" applyNumberFormat="1" applyFont="1" applyBorder="1" applyAlignment="1">
      <alignment horizontal="right"/>
    </xf>
    <xf numFmtId="164" fontId="16" fillId="0" borderId="5" xfId="6" applyNumberFormat="1" applyFont="1" applyBorder="1" applyAlignment="1">
      <alignment horizontal="right"/>
    </xf>
    <xf numFmtId="0" fontId="3" fillId="0" borderId="0" xfId="0" applyFont="1" applyFill="1" applyBorder="1" applyAlignment="1">
      <alignment horizontal="right" wrapText="1"/>
    </xf>
    <xf numFmtId="164" fontId="16" fillId="0" borderId="0" xfId="6" applyNumberFormat="1" applyFont="1" applyFill="1" applyBorder="1" applyAlignment="1">
      <alignment horizontal="right"/>
    </xf>
    <xf numFmtId="0" fontId="1" fillId="0" borderId="3" xfId="0" applyFont="1" applyBorder="1" applyAlignment="1">
      <alignment wrapText="1"/>
    </xf>
    <xf numFmtId="0" fontId="3" fillId="0" borderId="3" xfId="0" applyFont="1" applyBorder="1" applyAlignment="1">
      <alignment wrapText="1"/>
    </xf>
    <xf numFmtId="0" fontId="3" fillId="0" borderId="3" xfId="0" applyFont="1" applyBorder="1" applyAlignment="1">
      <alignment horizontal="right" wrapText="1"/>
    </xf>
    <xf numFmtId="41" fontId="1" fillId="0" borderId="0" xfId="0" applyNumberFormat="1" applyFont="1" applyFill="1" applyBorder="1" applyAlignment="1">
      <alignment horizontal="right" vertical="center" wrapText="1"/>
    </xf>
    <xf numFmtId="164" fontId="29" fillId="0" borderId="7" xfId="6" applyNumberFormat="1" applyFont="1" applyBorder="1" applyAlignment="1">
      <alignment horizontal="right" vertical="center"/>
    </xf>
    <xf numFmtId="164" fontId="29" fillId="0" borderId="0" xfId="6" applyNumberFormat="1" applyFont="1" applyBorder="1" applyAlignment="1">
      <alignment horizontal="right" vertical="center"/>
    </xf>
    <xf numFmtId="0" fontId="5" fillId="0" borderId="0" xfId="0" applyFont="1" applyFill="1" applyAlignment="1">
      <alignment vertical="center"/>
    </xf>
    <xf numFmtId="41" fontId="1" fillId="2" borderId="0" xfId="0" applyNumberFormat="1" applyFont="1" applyFill="1" applyBorder="1" applyAlignment="1">
      <alignment horizontal="right" vertical="center" wrapText="1"/>
    </xf>
    <xf numFmtId="41" fontId="1" fillId="3" borderId="0" xfId="0" applyNumberFormat="1" applyFont="1" applyFill="1" applyBorder="1" applyAlignment="1">
      <alignment horizontal="right" vertical="center" wrapText="1"/>
    </xf>
    <xf numFmtId="41" fontId="1" fillId="4" borderId="0" xfId="0" applyNumberFormat="1" applyFont="1" applyFill="1" applyBorder="1" applyAlignment="1">
      <alignment horizontal="right" vertical="center" wrapText="1"/>
    </xf>
    <xf numFmtId="41" fontId="3" fillId="0" borderId="5" xfId="0" applyNumberFormat="1" applyFont="1" applyFill="1" applyBorder="1" applyAlignment="1">
      <alignment horizontal="right" wrapText="1"/>
    </xf>
    <xf numFmtId="0" fontId="5" fillId="0" borderId="0" xfId="0" applyFont="1" applyFill="1" applyAlignment="1"/>
    <xf numFmtId="0" fontId="1" fillId="0" borderId="0" xfId="0" applyFont="1" applyFill="1" applyBorder="1" applyAlignment="1">
      <alignment vertical="center" wrapText="1"/>
    </xf>
    <xf numFmtId="0" fontId="9" fillId="0" borderId="5" xfId="0" applyFont="1" applyFill="1" applyBorder="1" applyAlignment="1">
      <alignment wrapText="1"/>
    </xf>
    <xf numFmtId="0" fontId="3" fillId="0" borderId="7" xfId="0" applyFont="1" applyFill="1" applyBorder="1" applyAlignment="1">
      <alignment wrapText="1"/>
    </xf>
    <xf numFmtId="0" fontId="3" fillId="0" borderId="31" xfId="0" applyFont="1" applyBorder="1" applyAlignment="1">
      <alignment wrapText="1"/>
    </xf>
    <xf numFmtId="9" fontId="1" fillId="0" borderId="0" xfId="3" applyFont="1" applyBorder="1"/>
    <xf numFmtId="0" fontId="30" fillId="0" borderId="0" xfId="1" applyFont="1" applyBorder="1" applyAlignment="1">
      <alignment horizontal="center" wrapText="1"/>
    </xf>
    <xf numFmtId="0" fontId="8" fillId="0" borderId="0" xfId="1" applyFont="1" applyBorder="1" applyAlignment="1">
      <alignment horizontal="left" wrapText="1"/>
    </xf>
    <xf numFmtId="41" fontId="8" fillId="0" borderId="0" xfId="1" applyNumberFormat="1" applyFont="1" applyBorder="1" applyAlignment="1">
      <alignment horizontal="left" wrapText="1"/>
    </xf>
    <xf numFmtId="41" fontId="8" fillId="3" borderId="0" xfId="1" applyNumberFormat="1" applyFont="1" applyFill="1" applyBorder="1" applyAlignment="1">
      <alignment horizontal="left" wrapText="1"/>
    </xf>
    <xf numFmtId="41" fontId="8" fillId="2" borderId="0" xfId="1" applyNumberFormat="1" applyFont="1" applyFill="1" applyBorder="1" applyAlignment="1">
      <alignment horizontal="left" wrapText="1"/>
    </xf>
    <xf numFmtId="41" fontId="8" fillId="4" borderId="0" xfId="1" applyNumberFormat="1" applyFont="1" applyFill="1" applyBorder="1" applyAlignment="1">
      <alignment horizontal="left" wrapText="1"/>
    </xf>
    <xf numFmtId="0" fontId="0" fillId="0" borderId="4" xfId="0" applyBorder="1"/>
    <xf numFmtId="0" fontId="16" fillId="0" borderId="5" xfId="1" applyFont="1" applyBorder="1" applyAlignment="1">
      <alignment horizontal="left" wrapText="1"/>
    </xf>
    <xf numFmtId="41" fontId="16" fillId="0" borderId="5" xfId="1" applyNumberFormat="1" applyFont="1" applyFill="1" applyBorder="1" applyAlignment="1">
      <alignment horizontal="right"/>
    </xf>
    <xf numFmtId="0" fontId="9" fillId="0" borderId="2" xfId="0" applyFont="1" applyBorder="1"/>
    <xf numFmtId="9" fontId="9" fillId="0" borderId="2" xfId="3" applyFont="1" applyBorder="1"/>
    <xf numFmtId="0" fontId="3" fillId="0" borderId="0" xfId="0" applyFont="1" applyBorder="1" applyAlignment="1">
      <alignment horizontal="right" wrapText="1"/>
    </xf>
    <xf numFmtId="9" fontId="1" fillId="0" borderId="0" xfId="3" quotePrefix="1" applyFont="1" applyAlignment="1">
      <alignment horizontal="center"/>
    </xf>
    <xf numFmtId="43" fontId="5" fillId="0" borderId="0" xfId="4" applyFont="1"/>
    <xf numFmtId="43" fontId="5" fillId="0" borderId="0" xfId="0" applyNumberFormat="1" applyFont="1"/>
    <xf numFmtId="0" fontId="18" fillId="0" borderId="0" xfId="5" applyFont="1" applyBorder="1" applyAlignment="1">
      <alignment vertical="top" wrapText="1"/>
    </xf>
    <xf numFmtId="0" fontId="39" fillId="0" borderId="0" xfId="0" applyFont="1" applyFill="1" applyAlignment="1">
      <alignment horizontal="left" vertical="top" wrapText="1"/>
    </xf>
    <xf numFmtId="0" fontId="27" fillId="0" borderId="0" xfId="0" applyFont="1" applyFill="1" applyAlignment="1">
      <alignment horizontal="left" vertical="top" wrapText="1"/>
    </xf>
    <xf numFmtId="0" fontId="27" fillId="0" borderId="0" xfId="0" applyFont="1" applyAlignment="1">
      <alignment wrapText="1"/>
    </xf>
    <xf numFmtId="0" fontId="40" fillId="0" borderId="0" xfId="0" applyFont="1" applyAlignment="1">
      <alignment wrapText="1"/>
    </xf>
    <xf numFmtId="0" fontId="3" fillId="0" borderId="4" xfId="0" applyFont="1" applyFill="1" applyBorder="1" applyAlignment="1">
      <alignment horizontal="center" wrapText="1"/>
    </xf>
    <xf numFmtId="0" fontId="3" fillId="0" borderId="6" xfId="0" applyFont="1" applyFill="1" applyBorder="1" applyAlignment="1">
      <alignment horizontal="center" wrapText="1"/>
    </xf>
    <xf numFmtId="0" fontId="3" fillId="0" borderId="0" xfId="0" applyFont="1" applyBorder="1" applyAlignment="1">
      <alignment horizontal="center" wrapText="1"/>
    </xf>
    <xf numFmtId="0" fontId="3" fillId="0" borderId="7" xfId="0" applyFont="1" applyBorder="1" applyAlignment="1">
      <alignment horizontal="center" wrapText="1"/>
    </xf>
    <xf numFmtId="0" fontId="1" fillId="0" borderId="0" xfId="0" applyFont="1" applyAlignment="1">
      <alignment wrapText="1"/>
    </xf>
    <xf numFmtId="0" fontId="30" fillId="0" borderId="4" xfId="1" applyFont="1" applyBorder="1" applyAlignment="1">
      <alignment horizontal="center" wrapText="1"/>
    </xf>
    <xf numFmtId="0" fontId="35" fillId="0" borderId="4" xfId="1" applyFont="1" applyBorder="1" applyAlignment="1">
      <alignment horizontal="center" vertical="center" wrapText="1"/>
    </xf>
    <xf numFmtId="0" fontId="0" fillId="0" borderId="4" xfId="0" applyBorder="1" applyAlignment="1">
      <alignment wrapText="1"/>
    </xf>
    <xf numFmtId="0" fontId="3" fillId="0" borderId="3" xfId="0" applyFont="1" applyBorder="1" applyAlignment="1">
      <alignment horizontal="center" wrapText="1"/>
    </xf>
    <xf numFmtId="0" fontId="0" fillId="0" borderId="3" xfId="0" applyBorder="1" applyAlignment="1">
      <alignment horizontal="center" wrapText="1"/>
    </xf>
    <xf numFmtId="0" fontId="34" fillId="0" borderId="0" xfId="0" applyFont="1" applyAlignment="1">
      <alignment wrapText="1"/>
    </xf>
    <xf numFmtId="0" fontId="0" fillId="0" borderId="0" xfId="0" applyAlignment="1">
      <alignment wrapText="1"/>
    </xf>
    <xf numFmtId="0" fontId="1" fillId="0" borderId="10" xfId="0" applyFont="1" applyBorder="1" applyAlignment="1">
      <alignment horizontal="center" vertical="center"/>
    </xf>
    <xf numFmtId="0" fontId="0" fillId="0" borderId="12" xfId="0" applyBorder="1" applyAlignment="1">
      <alignment horizontal="center" vertical="center"/>
    </xf>
    <xf numFmtId="0" fontId="0" fillId="0" borderId="18" xfId="0" applyBorder="1" applyAlignment="1">
      <alignment horizontal="center" vertical="center"/>
    </xf>
    <xf numFmtId="0" fontId="1" fillId="0" borderId="12" xfId="0" applyFont="1" applyBorder="1" applyAlignment="1">
      <alignment horizontal="center" vertical="center"/>
    </xf>
    <xf numFmtId="0" fontId="0" fillId="0" borderId="14" xfId="0" applyBorder="1" applyAlignment="1">
      <alignment horizontal="center" vertical="center"/>
    </xf>
  </cellXfs>
  <cellStyles count="7">
    <cellStyle name="Comma" xfId="4" builtinId="3"/>
    <cellStyle name="Hyperlink" xfId="2" builtinId="8"/>
    <cellStyle name="Normal" xfId="0" builtinId="0"/>
    <cellStyle name="Normal 2" xfId="5"/>
    <cellStyle name="Normal_Fig 9 info" xfId="1"/>
    <cellStyle name="Normal_T1 sample" xfId="6"/>
    <cellStyle name="Percent" xfId="3" builtinId="5"/>
  </cellStyles>
  <dxfs count="0"/>
  <tableStyles count="0" defaultTableStyle="TableStyleMedium9" defaultPivotStyle="PivotStyleLight16"/>
  <colors>
    <mruColors>
      <color rgb="FFFF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66732781315841"/>
          <c:y val="6.3384267119411572E-2"/>
          <c:w val="0.80772553658410484"/>
          <c:h val="0.77340013287620002"/>
        </c:manualLayout>
      </c:layout>
      <c:barChart>
        <c:barDir val="col"/>
        <c:grouping val="clustered"/>
        <c:varyColors val="0"/>
        <c:ser>
          <c:idx val="0"/>
          <c:order val="0"/>
          <c:tx>
            <c:strRef>
              <c:f>'Figure 1'!$R$5</c:f>
              <c:strCache>
                <c:ptCount val="1"/>
                <c:pt idx="0">
                  <c:v>Rolling Year Overnight Trips</c:v>
                </c:pt>
              </c:strCache>
            </c:strRef>
          </c:tx>
          <c:invertIfNegative val="0"/>
          <c:cat>
            <c:multiLvlStrRef>
              <c:f>'Figure 1'!$P$6:$Q$30</c:f>
              <c:multiLvlStrCache>
                <c:ptCount val="25"/>
                <c:lvl>
                  <c:pt idx="0">
                    <c:v>Q4</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pt idx="17">
                    <c:v>Q1</c:v>
                  </c:pt>
                  <c:pt idx="18">
                    <c:v>Q2</c:v>
                  </c:pt>
                  <c:pt idx="19">
                    <c:v>Q3</c:v>
                  </c:pt>
                  <c:pt idx="20">
                    <c:v>Q4</c:v>
                  </c:pt>
                  <c:pt idx="21">
                    <c:v>Q1</c:v>
                  </c:pt>
                  <c:pt idx="22">
                    <c:v>Q2</c:v>
                  </c:pt>
                  <c:pt idx="23">
                    <c:v>Q3</c:v>
                  </c:pt>
                  <c:pt idx="24">
                    <c:v>Q4</c:v>
                  </c:pt>
                </c:lvl>
                <c:lvl>
                  <c:pt idx="0">
                    <c:v>2011</c:v>
                  </c:pt>
                  <c:pt idx="1">
                    <c:v>2012</c:v>
                  </c:pt>
                  <c:pt idx="5">
                    <c:v>2013</c:v>
                  </c:pt>
                  <c:pt idx="9">
                    <c:v>2014</c:v>
                  </c:pt>
                  <c:pt idx="13">
                    <c:v>2015</c:v>
                  </c:pt>
                  <c:pt idx="17">
                    <c:v>2016</c:v>
                  </c:pt>
                  <c:pt idx="21">
                    <c:v>2017</c:v>
                  </c:pt>
                </c:lvl>
              </c:multiLvlStrCache>
            </c:multiLvlStrRef>
          </c:cat>
          <c:val>
            <c:numRef>
              <c:f>'Figure 1'!$R$6:$R$30</c:f>
              <c:numCache>
                <c:formatCode>#,##0</c:formatCode>
                <c:ptCount val="25"/>
                <c:pt idx="0">
                  <c:v>2036136.054365319</c:v>
                </c:pt>
                <c:pt idx="1">
                  <c:v>2093276.1072103672</c:v>
                </c:pt>
                <c:pt idx="2">
                  <c:v>2068898.7868126309</c:v>
                </c:pt>
                <c:pt idx="3">
                  <c:v>1916896.4901556228</c:v>
                </c:pt>
                <c:pt idx="4">
                  <c:v>2018069.253992893</c:v>
                </c:pt>
                <c:pt idx="5">
                  <c:v>2095759.7022959518</c:v>
                </c:pt>
                <c:pt idx="6">
                  <c:v>2134636.1754891775</c:v>
                </c:pt>
                <c:pt idx="7">
                  <c:v>2139044.0604290264</c:v>
                </c:pt>
                <c:pt idx="8">
                  <c:v>1980169.8462393568</c:v>
                </c:pt>
                <c:pt idx="9">
                  <c:v>1996065.6894146772</c:v>
                </c:pt>
                <c:pt idx="10">
                  <c:v>2070866.1173263115</c:v>
                </c:pt>
                <c:pt idx="11">
                  <c:v>2226529.6591373924</c:v>
                </c:pt>
                <c:pt idx="12">
                  <c:v>2334626.8255137773</c:v>
                </c:pt>
                <c:pt idx="13">
                  <c:v>2412847.7281983513</c:v>
                </c:pt>
                <c:pt idx="14">
                  <c:v>2429284.6041241279</c:v>
                </c:pt>
                <c:pt idx="15">
                  <c:v>2255913.1691241423</c:v>
                </c:pt>
                <c:pt idx="16">
                  <c:v>2230216.1124946363</c:v>
                </c:pt>
                <c:pt idx="17">
                  <c:v>2184306.9164167931</c:v>
                </c:pt>
                <c:pt idx="18">
                  <c:v>2000660.7108753128</c:v>
                </c:pt>
                <c:pt idx="19">
                  <c:v>2039408.7394470461</c:v>
                </c:pt>
                <c:pt idx="20">
                  <c:v>1984392.0934927682</c:v>
                </c:pt>
                <c:pt idx="21">
                  <c:v>1990446.647719922</c:v>
                </c:pt>
                <c:pt idx="22">
                  <c:v>2056196.7434629782</c:v>
                </c:pt>
                <c:pt idx="23">
                  <c:v>2215700.3806728888</c:v>
                </c:pt>
                <c:pt idx="24">
                  <c:v>2193428.4061793666</c:v>
                </c:pt>
              </c:numCache>
            </c:numRef>
          </c:val>
        </c:ser>
        <c:dLbls>
          <c:showLegendKey val="0"/>
          <c:showVal val="0"/>
          <c:showCatName val="0"/>
          <c:showSerName val="0"/>
          <c:showPercent val="0"/>
          <c:showBubbleSize val="0"/>
        </c:dLbls>
        <c:gapWidth val="150"/>
        <c:axId val="171856984"/>
        <c:axId val="171858160"/>
      </c:barChart>
      <c:lineChart>
        <c:grouping val="standard"/>
        <c:varyColors val="0"/>
        <c:ser>
          <c:idx val="1"/>
          <c:order val="1"/>
          <c:tx>
            <c:strRef>
              <c:f>'Figure 1'!$S$5</c:f>
              <c:strCache>
                <c:ptCount val="1"/>
                <c:pt idx="0">
                  <c:v>Rolling Year Expenditure (£)</c:v>
                </c:pt>
              </c:strCache>
            </c:strRef>
          </c:tx>
          <c:marker>
            <c:symbol val="none"/>
          </c:marker>
          <c:cat>
            <c:multiLvlStrRef>
              <c:f>'Figure 1'!$P$6:$Q$30</c:f>
              <c:multiLvlStrCache>
                <c:ptCount val="25"/>
                <c:lvl>
                  <c:pt idx="0">
                    <c:v>Q4</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pt idx="17">
                    <c:v>Q1</c:v>
                  </c:pt>
                  <c:pt idx="18">
                    <c:v>Q2</c:v>
                  </c:pt>
                  <c:pt idx="19">
                    <c:v>Q3</c:v>
                  </c:pt>
                  <c:pt idx="20">
                    <c:v>Q4</c:v>
                  </c:pt>
                  <c:pt idx="21">
                    <c:v>Q1</c:v>
                  </c:pt>
                  <c:pt idx="22">
                    <c:v>Q2</c:v>
                  </c:pt>
                  <c:pt idx="23">
                    <c:v>Q3</c:v>
                  </c:pt>
                  <c:pt idx="24">
                    <c:v>Q4</c:v>
                  </c:pt>
                </c:lvl>
                <c:lvl>
                  <c:pt idx="0">
                    <c:v>2011</c:v>
                  </c:pt>
                  <c:pt idx="1">
                    <c:v>2012</c:v>
                  </c:pt>
                  <c:pt idx="5">
                    <c:v>2013</c:v>
                  </c:pt>
                  <c:pt idx="9">
                    <c:v>2014</c:v>
                  </c:pt>
                  <c:pt idx="13">
                    <c:v>2015</c:v>
                  </c:pt>
                  <c:pt idx="17">
                    <c:v>2016</c:v>
                  </c:pt>
                  <c:pt idx="21">
                    <c:v>2017</c:v>
                  </c:pt>
                </c:lvl>
              </c:multiLvlStrCache>
            </c:multiLvlStrRef>
          </c:cat>
          <c:val>
            <c:numRef>
              <c:f>'Figure 1'!$S$6:$S$30</c:f>
              <c:numCache>
                <c:formatCode>#,##0_ ;\-#,##0\ </c:formatCode>
                <c:ptCount val="25"/>
                <c:pt idx="0">
                  <c:v>178081083.51837239</c:v>
                </c:pt>
                <c:pt idx="1">
                  <c:v>179266646.18587539</c:v>
                </c:pt>
                <c:pt idx="2">
                  <c:v>193887833.50415516</c:v>
                </c:pt>
                <c:pt idx="3">
                  <c:v>194777202.64317414</c:v>
                </c:pt>
                <c:pt idx="4">
                  <c:v>201021023.21085006</c:v>
                </c:pt>
                <c:pt idx="5">
                  <c:v>211571685.79316974</c:v>
                </c:pt>
                <c:pt idx="6">
                  <c:v>211970192.23163953</c:v>
                </c:pt>
                <c:pt idx="7">
                  <c:v>214534638.30436933</c:v>
                </c:pt>
                <c:pt idx="8">
                  <c:v>191548235.14518648</c:v>
                </c:pt>
                <c:pt idx="9">
                  <c:v>193939456.5075593</c:v>
                </c:pt>
                <c:pt idx="10">
                  <c:v>204326689.32063329</c:v>
                </c:pt>
                <c:pt idx="11">
                  <c:v>237273440.30249673</c:v>
                </c:pt>
                <c:pt idx="12">
                  <c:v>237610797.32169726</c:v>
                </c:pt>
                <c:pt idx="13">
                  <c:v>244903955.57924011</c:v>
                </c:pt>
                <c:pt idx="14">
                  <c:v>239987325.11048684</c:v>
                </c:pt>
                <c:pt idx="15">
                  <c:v>216906567.14767852</c:v>
                </c:pt>
                <c:pt idx="16">
                  <c:v>219354176.22427362</c:v>
                </c:pt>
                <c:pt idx="17">
                  <c:v>231080307.85668492</c:v>
                </c:pt>
                <c:pt idx="18">
                  <c:v>222481890.01790074</c:v>
                </c:pt>
                <c:pt idx="19">
                  <c:v>228804798.07364243</c:v>
                </c:pt>
                <c:pt idx="20">
                  <c:v>237154714.02786684</c:v>
                </c:pt>
                <c:pt idx="21">
                  <c:v>232819861.19197807</c:v>
                </c:pt>
                <c:pt idx="22">
                  <c:v>245334345.97465056</c:v>
                </c:pt>
                <c:pt idx="23">
                  <c:v>268288483.06817698</c:v>
                </c:pt>
                <c:pt idx="24">
                  <c:v>269503070.65109086</c:v>
                </c:pt>
              </c:numCache>
            </c:numRef>
          </c:val>
          <c:smooth val="0"/>
        </c:ser>
        <c:dLbls>
          <c:showLegendKey val="0"/>
          <c:showVal val="0"/>
          <c:showCatName val="0"/>
          <c:showSerName val="0"/>
          <c:showPercent val="0"/>
          <c:showBubbleSize val="0"/>
        </c:dLbls>
        <c:marker val="1"/>
        <c:smooth val="0"/>
        <c:axId val="256374632"/>
        <c:axId val="256378552"/>
      </c:lineChart>
      <c:catAx>
        <c:axId val="171856984"/>
        <c:scaling>
          <c:orientation val="minMax"/>
        </c:scaling>
        <c:delete val="0"/>
        <c:axPos val="b"/>
        <c:numFmt formatCode="General" sourceLinked="0"/>
        <c:majorTickMark val="out"/>
        <c:minorTickMark val="none"/>
        <c:tickLblPos val="nextTo"/>
        <c:txPr>
          <a:bodyPr/>
          <a:lstStyle/>
          <a:p>
            <a:pPr>
              <a:defRPr>
                <a:latin typeface="Arial" pitchFamily="34" charset="0"/>
                <a:cs typeface="Arial" pitchFamily="34" charset="0"/>
              </a:defRPr>
            </a:pPr>
            <a:endParaRPr lang="en-US"/>
          </a:p>
        </c:txPr>
        <c:crossAx val="171858160"/>
        <c:crosses val="autoZero"/>
        <c:auto val="1"/>
        <c:lblAlgn val="ctr"/>
        <c:lblOffset val="100"/>
        <c:noMultiLvlLbl val="0"/>
      </c:catAx>
      <c:valAx>
        <c:axId val="171858160"/>
        <c:scaling>
          <c:orientation val="minMax"/>
          <c:max val="4000000"/>
        </c:scaling>
        <c:delete val="0"/>
        <c:axPos val="l"/>
        <c:title>
          <c:tx>
            <c:rich>
              <a:bodyPr rot="0" vert="horz"/>
              <a:lstStyle/>
              <a:p>
                <a:pPr>
                  <a:defRPr>
                    <a:solidFill>
                      <a:schemeClr val="tx2"/>
                    </a:solidFill>
                    <a:latin typeface="Arial" pitchFamily="34" charset="0"/>
                    <a:cs typeface="Arial" pitchFamily="34" charset="0"/>
                  </a:defRPr>
                </a:pPr>
                <a:r>
                  <a:rPr lang="en-GB">
                    <a:solidFill>
                      <a:schemeClr val="tx2"/>
                    </a:solidFill>
                    <a:latin typeface="Arial" pitchFamily="34" charset="0"/>
                    <a:cs typeface="Arial" pitchFamily="34" charset="0"/>
                  </a:rPr>
                  <a:t>Rolling</a:t>
                </a:r>
                <a:r>
                  <a:rPr lang="en-GB" baseline="0">
                    <a:solidFill>
                      <a:schemeClr val="tx2"/>
                    </a:solidFill>
                    <a:latin typeface="Arial" pitchFamily="34" charset="0"/>
                    <a:cs typeface="Arial" pitchFamily="34" charset="0"/>
                  </a:rPr>
                  <a:t> year overnight trips (millions)</a:t>
                </a:r>
                <a:endParaRPr lang="en-GB">
                  <a:solidFill>
                    <a:schemeClr val="tx2"/>
                  </a:solidFill>
                  <a:latin typeface="Arial" pitchFamily="34" charset="0"/>
                  <a:cs typeface="Arial" pitchFamily="34" charset="0"/>
                </a:endParaRPr>
              </a:p>
            </c:rich>
          </c:tx>
          <c:layout>
            <c:manualLayout>
              <c:xMode val="edge"/>
              <c:yMode val="edge"/>
              <c:x val="0.11376423039144648"/>
              <c:y val="2.4054235373044748E-2"/>
            </c:manualLayout>
          </c:layout>
          <c:overlay val="0"/>
        </c:title>
        <c:numFmt formatCode="#,##0.0_ ;\-#,##0.0\ " sourceLinked="0"/>
        <c:majorTickMark val="out"/>
        <c:minorTickMark val="none"/>
        <c:tickLblPos val="nextTo"/>
        <c:txPr>
          <a:bodyPr/>
          <a:lstStyle/>
          <a:p>
            <a:pPr>
              <a:defRPr>
                <a:solidFill>
                  <a:schemeClr val="tx2"/>
                </a:solidFill>
                <a:latin typeface="Arial" pitchFamily="34" charset="0"/>
                <a:cs typeface="Arial" pitchFamily="34" charset="0"/>
              </a:defRPr>
            </a:pPr>
            <a:endParaRPr lang="en-US"/>
          </a:p>
        </c:txPr>
        <c:crossAx val="171856984"/>
        <c:crosses val="autoZero"/>
        <c:crossBetween val="between"/>
        <c:minorUnit val="10000"/>
        <c:dispUnits>
          <c:builtInUnit val="millions"/>
        </c:dispUnits>
      </c:valAx>
      <c:valAx>
        <c:axId val="256378552"/>
        <c:scaling>
          <c:orientation val="minMax"/>
          <c:max val="300000000"/>
          <c:min val="0"/>
        </c:scaling>
        <c:delete val="0"/>
        <c:axPos val="r"/>
        <c:title>
          <c:tx>
            <c:rich>
              <a:bodyPr rot="0" vert="horz"/>
              <a:lstStyle/>
              <a:p>
                <a:pPr>
                  <a:defRPr>
                    <a:solidFill>
                      <a:schemeClr val="accent2"/>
                    </a:solidFill>
                    <a:latin typeface="Arial" pitchFamily="34" charset="0"/>
                    <a:cs typeface="Arial" pitchFamily="34" charset="0"/>
                  </a:defRPr>
                </a:pPr>
                <a:r>
                  <a:rPr lang="en-GB">
                    <a:solidFill>
                      <a:schemeClr val="accent2"/>
                    </a:solidFill>
                    <a:latin typeface="Arial" pitchFamily="34" charset="0"/>
                    <a:cs typeface="Arial" pitchFamily="34" charset="0"/>
                  </a:rPr>
                  <a:t>Rolling year expenditure (£m)</a:t>
                </a:r>
              </a:p>
            </c:rich>
          </c:tx>
          <c:layout>
            <c:manualLayout>
              <c:xMode val="edge"/>
              <c:yMode val="edge"/>
              <c:x val="0.72276073619631909"/>
              <c:y val="2.3673599096077115E-2"/>
            </c:manualLayout>
          </c:layout>
          <c:overlay val="0"/>
        </c:title>
        <c:numFmt formatCode="#,##0_ ;\-#,##0\ " sourceLinked="1"/>
        <c:majorTickMark val="out"/>
        <c:minorTickMark val="none"/>
        <c:tickLblPos val="nextTo"/>
        <c:txPr>
          <a:bodyPr/>
          <a:lstStyle/>
          <a:p>
            <a:pPr>
              <a:defRPr>
                <a:solidFill>
                  <a:schemeClr val="accent2"/>
                </a:solidFill>
                <a:latin typeface="Arial" pitchFamily="34" charset="0"/>
                <a:cs typeface="Arial" pitchFamily="34" charset="0"/>
              </a:defRPr>
            </a:pPr>
            <a:endParaRPr lang="en-US"/>
          </a:p>
        </c:txPr>
        <c:crossAx val="256374632"/>
        <c:crosses val="max"/>
        <c:crossBetween val="between"/>
        <c:dispUnits>
          <c:builtInUnit val="millions"/>
        </c:dispUnits>
      </c:valAx>
      <c:catAx>
        <c:axId val="256374632"/>
        <c:scaling>
          <c:orientation val="minMax"/>
        </c:scaling>
        <c:delete val="1"/>
        <c:axPos val="b"/>
        <c:numFmt formatCode="General" sourceLinked="1"/>
        <c:majorTickMark val="out"/>
        <c:minorTickMark val="none"/>
        <c:tickLblPos val="none"/>
        <c:crossAx val="256378552"/>
        <c:crosses val="autoZero"/>
        <c:auto val="1"/>
        <c:lblAlgn val="ctr"/>
        <c:lblOffset val="100"/>
        <c:noMultiLvlLbl val="0"/>
      </c:catAx>
      <c:spPr>
        <a:noFill/>
        <a:ln w="25400">
          <a:noFill/>
        </a:ln>
      </c:spPr>
    </c:plotArea>
    <c:legend>
      <c:legendPos val="b"/>
      <c:layout>
        <c:manualLayout>
          <c:xMode val="edge"/>
          <c:yMode val="edge"/>
          <c:x val="0.23858960725508702"/>
          <c:y val="0.94432409111668381"/>
          <c:w val="0.50663448556032153"/>
          <c:h val="5.2758329803139312E-2"/>
        </c:manualLayout>
      </c:layout>
      <c:overlay val="0"/>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5378288684378591"/>
          <c:y val="1.7416810240492183E-3"/>
          <c:w val="0.75723283534705843"/>
          <c:h val="0.97358507401764649"/>
        </c:manualLayout>
      </c:layout>
      <c:doughnutChart>
        <c:varyColors val="1"/>
        <c:ser>
          <c:idx val="0"/>
          <c:order val="0"/>
          <c:spPr>
            <a:ln>
              <a:solidFill>
                <a:sysClr val="window" lastClr="FFFFFF"/>
              </a:solidFill>
            </a:ln>
          </c:spPr>
          <c:dLbls>
            <c:dLbl>
              <c:idx val="0"/>
              <c:layout>
                <c:manualLayout>
                  <c:x val="6.1884669479606191E-2"/>
                  <c:y val="0"/>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wrap="square" lIns="38100" tIns="19050" rIns="38100" bIns="19050" anchor="ctr" anchorCtr="0">
                <a:spAutoFit/>
              </a:bodyPr>
              <a:lstStyle/>
              <a:p>
                <a:pPr algn="ctr">
                  <a:defRPr lang="en-GB" sz="1400" b="0" i="0" u="none" strike="noStrike" kern="1200" baseline="0">
                    <a:solidFill>
                      <a:schemeClr val="bg1"/>
                    </a:solidFill>
                    <a:latin typeface="Arial" pitchFamily="34" charset="0"/>
                    <a:ea typeface="+mn-ea"/>
                    <a:cs typeface="Arial"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'Figure 2'!$B$33:$G$33</c:f>
              <c:strCache>
                <c:ptCount val="6"/>
                <c:pt idx="0">
                  <c:v>Accomodation provided free of charge by relatives/ friends</c:v>
                </c:pt>
                <c:pt idx="1">
                  <c:v>Own holiday home/ second home</c:v>
                </c:pt>
                <c:pt idx="2">
                  <c:v>Hotel/ motel</c:v>
                </c:pt>
                <c:pt idx="3">
                  <c:v>Campsite, caravan park or trailer park</c:v>
                </c:pt>
                <c:pt idx="4">
                  <c:v>Self catering</c:v>
                </c:pt>
                <c:pt idx="5">
                  <c:v>Other</c:v>
                </c:pt>
              </c:strCache>
            </c:strRef>
          </c:cat>
          <c:val>
            <c:numRef>
              <c:f>'Figure 2'!$B$34:$G$34</c:f>
              <c:numCache>
                <c:formatCode>#,##0</c:formatCode>
                <c:ptCount val="6"/>
                <c:pt idx="0">
                  <c:v>1587956.4942251146</c:v>
                </c:pt>
                <c:pt idx="1">
                  <c:v>1024734.1401320506</c:v>
                </c:pt>
                <c:pt idx="2">
                  <c:v>935980.69856329297</c:v>
                </c:pt>
                <c:pt idx="3">
                  <c:v>826291.23028555233</c:v>
                </c:pt>
                <c:pt idx="4">
                  <c:v>488722.94110735704</c:v>
                </c:pt>
                <c:pt idx="5">
                  <c:v>356749.28074716509</c:v>
                </c:pt>
              </c:numCache>
            </c:numRef>
          </c:val>
        </c:ser>
        <c:dLbls>
          <c:showLegendKey val="0"/>
          <c:showVal val="0"/>
          <c:showCatName val="0"/>
          <c:showSerName val="0"/>
          <c:showPercent val="0"/>
          <c:showBubbleSize val="0"/>
          <c:showLeaderLines val="0"/>
        </c:dLbls>
        <c:firstSliceAng val="292"/>
        <c:holeSize val="50"/>
      </c:doughnutChart>
    </c:plotArea>
    <c:plotVisOnly val="0"/>
    <c:dispBlanksAs val="gap"/>
    <c:showDLblsOverMax val="0"/>
  </c:chart>
  <c:spPr>
    <a:ln>
      <a:noFill/>
    </a:ln>
  </c:spPr>
  <c:printSettings>
    <c:headerFooter/>
    <c:pageMargins b="0.75000000000000544" l="0.70000000000000062" r="0.70000000000000062" t="0.75000000000000544"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1027166402351246"/>
          <c:y val="6.9444444444444441E-3"/>
          <c:w val="0.78209617778586826"/>
          <c:h val="0.98984033245844272"/>
        </c:manualLayout>
      </c:layout>
      <c:doughnutChart>
        <c:varyColors val="1"/>
        <c:ser>
          <c:idx val="0"/>
          <c:order val="0"/>
          <c:spPr>
            <a:ln>
              <a:solidFill>
                <a:sysClr val="window" lastClr="FFFFFF"/>
              </a:solidFill>
            </a:ln>
          </c:spPr>
          <c:dLbls>
            <c:dLbl>
              <c:idx val="2"/>
              <c:layout>
                <c:manualLayout>
                  <c:x val="2.3592815613062961E-2"/>
                  <c:y val="-1.1573162729659641E-3"/>
                </c:manualLayout>
              </c:layout>
              <c:spPr>
                <a:noFill/>
                <a:ln>
                  <a:noFill/>
                </a:ln>
                <a:effectLst/>
              </c:spPr>
              <c:txPr>
                <a:bodyPr vertOverflow="clip" horzOverflow="clip" wrap="none" lIns="38100" tIns="19050" rIns="38100" bIns="19050" anchor="ctr" anchorCtr="0">
                  <a:noAutofit/>
                </a:bodyPr>
                <a:lstStyle/>
                <a:p>
                  <a:pPr algn="ctr">
                    <a:defRPr lang="en-GB" sz="1400" b="0" i="0" u="none" strike="noStrike" kern="1200" baseline="0">
                      <a:solidFill>
                        <a:schemeClr val="bg1"/>
                      </a:solidFill>
                      <a:latin typeface="Arial" pitchFamily="34" charset="0"/>
                      <a:ea typeface="+mn-ea"/>
                      <a:cs typeface="Arial" pitchFamily="34" charset="0"/>
                    </a:defRPr>
                  </a:pPr>
                  <a:endParaRPr lang="en-US"/>
                </a:p>
              </c:txPr>
              <c:showLegendKey val="0"/>
              <c:showVal val="0"/>
              <c:showCatName val="1"/>
              <c:showSerName val="0"/>
              <c:showPercent val="1"/>
              <c:showBubbleSize val="0"/>
              <c:separator> </c:separator>
              <c:extLst>
                <c:ext xmlns:c15="http://schemas.microsoft.com/office/drawing/2012/chart" uri="{CE6537A1-D6FC-4f65-9D91-7224C49458BB}">
                  <c15:layout>
                    <c:manualLayout>
                      <c:w val="0.18400313722146791"/>
                      <c:h val="6.5277777777777768E-2"/>
                    </c:manualLayout>
                  </c15:layout>
                </c:ext>
              </c:extLst>
            </c:dLbl>
            <c:dLbl>
              <c:idx val="3"/>
              <c:layout>
                <c:manualLayout>
                  <c:x val="4.5724743667807072E-2"/>
                  <c:y val="1.3888888888888888E-2"/>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wrap="square" lIns="38100" tIns="19050" rIns="38100" bIns="19050" anchor="ctr" anchorCtr="0">
                <a:spAutoFit/>
              </a:bodyPr>
              <a:lstStyle/>
              <a:p>
                <a:pPr algn="ctr">
                  <a:defRPr lang="en-GB" sz="1400" b="0" i="0" u="none" strike="noStrike" kern="1200" baseline="0">
                    <a:solidFill>
                      <a:schemeClr val="bg1"/>
                    </a:solidFill>
                    <a:latin typeface="Arial" pitchFamily="34" charset="0"/>
                    <a:ea typeface="+mn-ea"/>
                    <a:cs typeface="Arial"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'Figure 3'!$B$35:$E$35</c:f>
              <c:strCache>
                <c:ptCount val="4"/>
                <c:pt idx="0">
                  <c:v>Holiday/ Pleasure/ Leisure</c:v>
                </c:pt>
                <c:pt idx="1">
                  <c:v>Visiting friends or relatives</c:v>
                </c:pt>
                <c:pt idx="2">
                  <c:v>Business</c:v>
                </c:pt>
                <c:pt idx="3">
                  <c:v>Other</c:v>
                </c:pt>
              </c:strCache>
            </c:strRef>
          </c:cat>
          <c:val>
            <c:numRef>
              <c:f>'Figure 3'!$B$36:$E$36</c:f>
              <c:numCache>
                <c:formatCode>#,##0</c:formatCode>
                <c:ptCount val="4"/>
                <c:pt idx="0">
                  <c:v>1519653.4213774563</c:v>
                </c:pt>
                <c:pt idx="1">
                  <c:v>564881.84424638213</c:v>
                </c:pt>
                <c:pt idx="2">
                  <c:v>45498.427324755743</c:v>
                </c:pt>
                <c:pt idx="3">
                  <c:v>63394.713230771871</c:v>
                </c:pt>
              </c:numCache>
            </c:numRef>
          </c:val>
        </c:ser>
        <c:dLbls>
          <c:showLegendKey val="0"/>
          <c:showVal val="1"/>
          <c:showCatName val="0"/>
          <c:showSerName val="0"/>
          <c:showPercent val="0"/>
          <c:showBubbleSize val="0"/>
          <c:showLeaderLines val="0"/>
        </c:dLbls>
        <c:firstSliceAng val="110"/>
        <c:holeSize val="49"/>
      </c:doughnutChart>
    </c:plotArea>
    <c:plotVisOnly val="0"/>
    <c:dispBlanksAs val="gap"/>
    <c:showDLblsOverMax val="0"/>
  </c:chart>
  <c:spPr>
    <a:ln>
      <a:noFill/>
    </a:ln>
  </c:spPr>
  <c:printSettings>
    <c:headerFooter/>
    <c:pageMargins b="0.75000000000000566" l="0.70000000000000062" r="0.70000000000000062" t="0.75000000000000566"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6257957592699267E-2"/>
          <c:y val="7.502187226596675E-3"/>
          <c:w val="0.86103992510796057"/>
          <c:h val="0.98575872092074657"/>
        </c:manualLayout>
      </c:layout>
      <c:doughnutChart>
        <c:varyColors val="1"/>
        <c:ser>
          <c:idx val="0"/>
          <c:order val="0"/>
          <c:spPr>
            <a:ln>
              <a:solidFill>
                <a:schemeClr val="bg1"/>
              </a:solidFill>
            </a:ln>
          </c:spPr>
          <c:dLbls>
            <c:dLbl>
              <c:idx val="2"/>
              <c:layout>
                <c:manualLayout>
                  <c:x val="0.16260162601626002"/>
                  <c:y val="1.1299435028248588E-2"/>
                </c:manualLayout>
              </c:layout>
              <c:numFmt formatCode="0.0%" sourceLinked="0"/>
              <c:spPr>
                <a:noFill/>
                <a:ln>
                  <a:noFill/>
                </a:ln>
                <a:effectLst/>
              </c:spPr>
              <c:txPr>
                <a:bodyPr wrap="square" lIns="38100" tIns="19050" rIns="38100" bIns="19050" anchor="ctr" anchorCtr="0">
                  <a:spAutoFit/>
                </a:bodyPr>
                <a:lstStyle/>
                <a:p>
                  <a:pPr algn="ctr">
                    <a:defRPr lang="en-GB" sz="2000" b="0" i="0" u="none" strike="noStrike" kern="1200" baseline="0">
                      <a:solidFill>
                        <a:schemeClr val="tx1"/>
                      </a:solidFill>
                      <a:latin typeface="Arial" pitchFamily="34" charset="0"/>
                      <a:ea typeface="+mn-ea"/>
                      <a:cs typeface="Arial"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wrap="square" lIns="38100" tIns="19050" rIns="38100" bIns="19050" anchor="ctr" anchorCtr="0">
                <a:spAutoFit/>
              </a:bodyPr>
              <a:lstStyle/>
              <a:p>
                <a:pPr algn="ctr">
                  <a:defRPr lang="en-GB" sz="2000" b="0" i="0" u="none" strike="noStrike" kern="1200" baseline="0">
                    <a:solidFill>
                      <a:schemeClr val="bg1"/>
                    </a:solidFill>
                    <a:latin typeface="Arial" pitchFamily="34" charset="0"/>
                    <a:ea typeface="+mn-ea"/>
                    <a:cs typeface="Arial"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'Figure 4'!$B$36:$D$36</c:f>
              <c:strCache>
                <c:ptCount val="3"/>
                <c:pt idx="0">
                  <c:v>Motor vehicle</c:v>
                </c:pt>
                <c:pt idx="1">
                  <c:v>Rail/ Bus/Coach</c:v>
                </c:pt>
                <c:pt idx="2">
                  <c:v>Other</c:v>
                </c:pt>
              </c:strCache>
            </c:strRef>
          </c:cat>
          <c:val>
            <c:numRef>
              <c:f>'Figure 4'!$B$37:$D$37</c:f>
              <c:numCache>
                <c:formatCode>#,##0</c:formatCode>
                <c:ptCount val="3"/>
                <c:pt idx="0">
                  <c:v>1955733.1978954033</c:v>
                </c:pt>
                <c:pt idx="1">
                  <c:v>233082.66357834212</c:v>
                </c:pt>
                <c:pt idx="2">
                  <c:v>4612.5447056216453</c:v>
                </c:pt>
              </c:numCache>
            </c:numRef>
          </c:val>
        </c:ser>
        <c:dLbls>
          <c:showLegendKey val="0"/>
          <c:showVal val="1"/>
          <c:showCatName val="0"/>
          <c:showSerName val="0"/>
          <c:showPercent val="0"/>
          <c:showBubbleSize val="0"/>
          <c:showLeaderLines val="0"/>
        </c:dLbls>
        <c:firstSliceAng val="91"/>
        <c:holeSize val="50"/>
      </c:doughnutChart>
    </c:plotArea>
    <c:plotVisOnly val="0"/>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488" l="0.70000000000000062" r="0.70000000000000062" t="0.7500000000000048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112109677389802E-2"/>
          <c:y val="0.16420857140149897"/>
          <c:w val="0.72857802896783652"/>
          <c:h val="0.74516608762916547"/>
        </c:manualLayout>
      </c:layout>
      <c:lineChart>
        <c:grouping val="standard"/>
        <c:varyColors val="0"/>
        <c:ser>
          <c:idx val="1"/>
          <c:order val="0"/>
          <c:tx>
            <c:strRef>
              <c:f>'Figure 5'!$A$36</c:f>
              <c:strCache>
                <c:ptCount val="1"/>
                <c:pt idx="0">
                  <c:v>Northern Ireland (NI)</c:v>
                </c:pt>
              </c:strCache>
            </c:strRef>
          </c:tx>
          <c:spPr>
            <a:ln>
              <a:solidFill>
                <a:schemeClr val="accent1"/>
              </a:solidFill>
            </a:ln>
          </c:spPr>
          <c:marker>
            <c:symbol val="none"/>
          </c:marker>
          <c:cat>
            <c:numRef>
              <c:f>'Figure 5'!$B$35:$H$35</c:f>
              <c:numCache>
                <c:formatCode>General</c:formatCode>
                <c:ptCount val="7"/>
                <c:pt idx="0">
                  <c:v>2011</c:v>
                </c:pt>
                <c:pt idx="1">
                  <c:v>2012</c:v>
                </c:pt>
                <c:pt idx="2">
                  <c:v>2013</c:v>
                </c:pt>
                <c:pt idx="3">
                  <c:v>2014</c:v>
                </c:pt>
                <c:pt idx="4">
                  <c:v>2015</c:v>
                </c:pt>
                <c:pt idx="5">
                  <c:v>2016</c:v>
                </c:pt>
                <c:pt idx="6">
                  <c:v>2017</c:v>
                </c:pt>
              </c:numCache>
            </c:numRef>
          </c:cat>
          <c:val>
            <c:numRef>
              <c:f>'Figure 5'!$B$36:$H$36</c:f>
              <c:numCache>
                <c:formatCode>_(* #,##0_);_(* \(#,##0\);_(* "-"_);_(@_)</c:formatCode>
                <c:ptCount val="7"/>
                <c:pt idx="0">
                  <c:v>2036136.0543653192</c:v>
                </c:pt>
                <c:pt idx="1">
                  <c:v>2018069.2539928944</c:v>
                </c:pt>
                <c:pt idx="2">
                  <c:v>1980169.8462393554</c:v>
                </c:pt>
                <c:pt idx="3">
                  <c:v>2334626.8255137783</c:v>
                </c:pt>
                <c:pt idx="4">
                  <c:v>2230215.6685518129</c:v>
                </c:pt>
                <c:pt idx="5">
                  <c:v>1984392.0934927673</c:v>
                </c:pt>
                <c:pt idx="6">
                  <c:v>2193428.4061793662</c:v>
                </c:pt>
              </c:numCache>
            </c:numRef>
          </c:val>
          <c:smooth val="0"/>
        </c:ser>
        <c:ser>
          <c:idx val="2"/>
          <c:order val="1"/>
          <c:tx>
            <c:strRef>
              <c:f>'Figure 5'!$A$37</c:f>
              <c:strCache>
                <c:ptCount val="1"/>
                <c:pt idx="0">
                  <c:v>Republic of Ireland (RoI)</c:v>
                </c:pt>
              </c:strCache>
            </c:strRef>
          </c:tx>
          <c:spPr>
            <a:ln>
              <a:solidFill>
                <a:srgbClr val="C00000"/>
              </a:solidFill>
            </a:ln>
          </c:spPr>
          <c:marker>
            <c:symbol val="none"/>
          </c:marker>
          <c:cat>
            <c:numRef>
              <c:f>'Figure 5'!$B$35:$H$35</c:f>
              <c:numCache>
                <c:formatCode>General</c:formatCode>
                <c:ptCount val="7"/>
                <c:pt idx="0">
                  <c:v>2011</c:v>
                </c:pt>
                <c:pt idx="1">
                  <c:v>2012</c:v>
                </c:pt>
                <c:pt idx="2">
                  <c:v>2013</c:v>
                </c:pt>
                <c:pt idx="3">
                  <c:v>2014</c:v>
                </c:pt>
                <c:pt idx="4">
                  <c:v>2015</c:v>
                </c:pt>
                <c:pt idx="5">
                  <c:v>2016</c:v>
                </c:pt>
                <c:pt idx="6">
                  <c:v>2017</c:v>
                </c:pt>
              </c:numCache>
            </c:numRef>
          </c:cat>
          <c:val>
            <c:numRef>
              <c:f>'Figure 5'!$B$37:$H$37</c:f>
              <c:numCache>
                <c:formatCode>_(* #,##0_);_(* \(#,##0\);_(* "-"_);_(@_)</c:formatCode>
                <c:ptCount val="7"/>
                <c:pt idx="0">
                  <c:v>1419846.7630039633</c:v>
                </c:pt>
                <c:pt idx="1">
                  <c:v>1298516.7904030012</c:v>
                </c:pt>
                <c:pt idx="2">
                  <c:v>1571527.5348422579</c:v>
                </c:pt>
                <c:pt idx="3">
                  <c:v>1708422.505645832</c:v>
                </c:pt>
                <c:pt idx="4">
                  <c:v>1491605.2733752104</c:v>
                </c:pt>
                <c:pt idx="5">
                  <c:v>1358240.2386240747</c:v>
                </c:pt>
                <c:pt idx="6">
                  <c:v>1314784.7537032017</c:v>
                </c:pt>
              </c:numCache>
            </c:numRef>
          </c:val>
          <c:smooth val="0"/>
        </c:ser>
        <c:ser>
          <c:idx val="3"/>
          <c:order val="2"/>
          <c:tx>
            <c:strRef>
              <c:f>'Figure 5'!$A$38</c:f>
              <c:strCache>
                <c:ptCount val="1"/>
                <c:pt idx="0">
                  <c:v>Great Britain (GB)1</c:v>
                </c:pt>
              </c:strCache>
            </c:strRef>
          </c:tx>
          <c:spPr>
            <a:ln>
              <a:solidFill>
                <a:srgbClr val="92D050"/>
              </a:solidFill>
            </a:ln>
          </c:spPr>
          <c:marker>
            <c:symbol val="none"/>
          </c:marker>
          <c:cat>
            <c:numRef>
              <c:f>'Figure 5'!$B$35:$H$35</c:f>
              <c:numCache>
                <c:formatCode>General</c:formatCode>
                <c:ptCount val="7"/>
                <c:pt idx="0">
                  <c:v>2011</c:v>
                </c:pt>
                <c:pt idx="1">
                  <c:v>2012</c:v>
                </c:pt>
                <c:pt idx="2">
                  <c:v>2013</c:v>
                </c:pt>
                <c:pt idx="3">
                  <c:v>2014</c:v>
                </c:pt>
                <c:pt idx="4">
                  <c:v>2015</c:v>
                </c:pt>
                <c:pt idx="5">
                  <c:v>2016</c:v>
                </c:pt>
                <c:pt idx="6">
                  <c:v>2017</c:v>
                </c:pt>
              </c:numCache>
            </c:numRef>
          </c:cat>
          <c:val>
            <c:numRef>
              <c:f>'Figure 5'!$B$38:$H$38</c:f>
              <c:numCache>
                <c:formatCode>_(* #,##0_);_(* \(#,##0\);_(* "-"_);_(@_)</c:formatCode>
                <c:ptCount val="7"/>
                <c:pt idx="0">
                  <c:v>1270322.9890845416</c:v>
                </c:pt>
                <c:pt idx="1">
                  <c:v>1300456.1699021612</c:v>
                </c:pt>
                <c:pt idx="2">
                  <c:v>1115206.9223930149</c:v>
                </c:pt>
                <c:pt idx="3">
                  <c:v>1097144.8288962701</c:v>
                </c:pt>
                <c:pt idx="4">
                  <c:v>983835.40365293459</c:v>
                </c:pt>
                <c:pt idx="5">
                  <c:v>1069344.4678751852</c:v>
                </c:pt>
                <c:pt idx="6">
                  <c:v>959585.36304844287</c:v>
                </c:pt>
              </c:numCache>
            </c:numRef>
          </c:val>
          <c:smooth val="0"/>
        </c:ser>
        <c:ser>
          <c:idx val="4"/>
          <c:order val="3"/>
          <c:tx>
            <c:strRef>
              <c:f>'Figure 5'!$A$39</c:f>
              <c:strCache>
                <c:ptCount val="1"/>
                <c:pt idx="0">
                  <c:v>Other Overseas</c:v>
                </c:pt>
              </c:strCache>
            </c:strRef>
          </c:tx>
          <c:spPr>
            <a:ln>
              <a:solidFill>
                <a:schemeClr val="tx2">
                  <a:lumMod val="50000"/>
                </a:schemeClr>
              </a:solidFill>
            </a:ln>
          </c:spPr>
          <c:marker>
            <c:symbol val="none"/>
          </c:marker>
          <c:cat>
            <c:numRef>
              <c:f>'Figure 5'!$B$35:$H$35</c:f>
              <c:numCache>
                <c:formatCode>General</c:formatCode>
                <c:ptCount val="7"/>
                <c:pt idx="0">
                  <c:v>2011</c:v>
                </c:pt>
                <c:pt idx="1">
                  <c:v>2012</c:v>
                </c:pt>
                <c:pt idx="2">
                  <c:v>2013</c:v>
                </c:pt>
                <c:pt idx="3">
                  <c:v>2014</c:v>
                </c:pt>
                <c:pt idx="4">
                  <c:v>2015</c:v>
                </c:pt>
                <c:pt idx="5">
                  <c:v>2016</c:v>
                </c:pt>
                <c:pt idx="6">
                  <c:v>2017</c:v>
                </c:pt>
              </c:numCache>
            </c:numRef>
          </c:cat>
          <c:val>
            <c:numRef>
              <c:f>'Figure 5'!$B$39:$H$39</c:f>
              <c:numCache>
                <c:formatCode>_(* #,##0_);_(* \(#,##0\);_(* "-"_);_(@_)</c:formatCode>
                <c:ptCount val="7"/>
                <c:pt idx="0">
                  <c:v>874049.54</c:v>
                </c:pt>
                <c:pt idx="1">
                  <c:v>794904.06</c:v>
                </c:pt>
                <c:pt idx="2">
                  <c:v>956578.6</c:v>
                </c:pt>
                <c:pt idx="3">
                  <c:v>996331.86</c:v>
                </c:pt>
                <c:pt idx="4">
                  <c:v>1162883.5487418787</c:v>
                </c:pt>
                <c:pt idx="5">
                  <c:v>1339407.8689222161</c:v>
                </c:pt>
                <c:pt idx="6">
                  <c:v>1411416.1398842724</c:v>
                </c:pt>
              </c:numCache>
            </c:numRef>
          </c:val>
          <c:smooth val="0"/>
        </c:ser>
        <c:dLbls>
          <c:showLegendKey val="0"/>
          <c:showVal val="0"/>
          <c:showCatName val="0"/>
          <c:showSerName val="0"/>
          <c:showPercent val="0"/>
          <c:showBubbleSize val="0"/>
        </c:dLbls>
        <c:smooth val="0"/>
        <c:axId val="256371888"/>
        <c:axId val="256372280"/>
      </c:lineChart>
      <c:catAx>
        <c:axId val="256371888"/>
        <c:scaling>
          <c:orientation val="minMax"/>
        </c:scaling>
        <c:delete val="0"/>
        <c:axPos val="b"/>
        <c:title>
          <c:tx>
            <c:rich>
              <a:bodyPr/>
              <a:lstStyle/>
              <a:p>
                <a:pPr>
                  <a:defRPr/>
                </a:pPr>
                <a:r>
                  <a:rPr lang="en-US"/>
                  <a:t>Year</a:t>
                </a:r>
              </a:p>
            </c:rich>
          </c:tx>
          <c:overlay val="0"/>
        </c:title>
        <c:numFmt formatCode="General" sourceLinked="1"/>
        <c:majorTickMark val="out"/>
        <c:minorTickMark val="none"/>
        <c:tickLblPos val="nextTo"/>
        <c:crossAx val="256372280"/>
        <c:crosses val="autoZero"/>
        <c:auto val="1"/>
        <c:lblAlgn val="ctr"/>
        <c:lblOffset val="100"/>
        <c:noMultiLvlLbl val="0"/>
      </c:catAx>
      <c:valAx>
        <c:axId val="256372280"/>
        <c:scaling>
          <c:orientation val="minMax"/>
        </c:scaling>
        <c:delete val="0"/>
        <c:axPos val="l"/>
        <c:title>
          <c:tx>
            <c:rich>
              <a:bodyPr rot="0" vert="horz"/>
              <a:lstStyle/>
              <a:p>
                <a:pPr>
                  <a:defRPr sz="1200"/>
                </a:pPr>
                <a:r>
                  <a:rPr lang="en-US" sz="1200"/>
                  <a:t>Overnight trips</a:t>
                </a:r>
              </a:p>
            </c:rich>
          </c:tx>
          <c:layout>
            <c:manualLayout>
              <c:xMode val="edge"/>
              <c:yMode val="edge"/>
              <c:x val="6.7819607107665872E-3"/>
              <c:y val="1.4644049711571889E-2"/>
            </c:manualLayout>
          </c:layout>
          <c:overlay val="0"/>
        </c:title>
        <c:numFmt formatCode="#,##0" sourceLinked="0"/>
        <c:majorTickMark val="out"/>
        <c:minorTickMark val="none"/>
        <c:tickLblPos val="nextTo"/>
        <c:crossAx val="256371888"/>
        <c:crosses val="autoZero"/>
        <c:crossBetween val="between"/>
      </c:valAx>
    </c:plotArea>
    <c:legend>
      <c:legendPos val="r"/>
      <c:overlay val="0"/>
    </c:legend>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211" l="0.70000000000000062" r="0.70000000000000062" t="0.7500000000000021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1</xdr:col>
      <xdr:colOff>628650</xdr:colOff>
      <xdr:row>13</xdr:row>
      <xdr:rowOff>57151</xdr:rowOff>
    </xdr:from>
    <xdr:to>
      <xdr:col>1</xdr:col>
      <xdr:colOff>1724025</xdr:colOff>
      <xdr:row>13</xdr:row>
      <xdr:rowOff>457201</xdr:rowOff>
    </xdr:to>
    <xdr:pic>
      <xdr:nvPicPr>
        <xdr:cNvPr id="2" name="Picture 1" descr="C:\Users\deti-okanep\Desktop\Annual 2016 - Copy\NatStats Badge.png"/>
        <xdr:cNvPicPr/>
      </xdr:nvPicPr>
      <xdr:blipFill>
        <a:blip xmlns:r="http://schemas.openxmlformats.org/officeDocument/2006/relationships" r:embed="rId1" cstate="print"/>
        <a:srcRect/>
        <a:stretch>
          <a:fillRect/>
        </a:stretch>
      </xdr:blipFill>
      <xdr:spPr bwMode="auto">
        <a:xfrm>
          <a:off x="2476500" y="3486151"/>
          <a:ext cx="1095375" cy="1104900"/>
        </a:xfrm>
        <a:prstGeom prst="rect">
          <a:avLst/>
        </a:prstGeom>
        <a:noFill/>
        <a:ln w="9525">
          <a:noFill/>
          <a:miter lim="800000"/>
          <a:headEnd/>
          <a:tailEnd/>
        </a:ln>
      </xdr:spPr>
    </xdr:pic>
    <xdr:clientData/>
  </xdr:twoCellAnchor>
  <xdr:twoCellAnchor editAs="oneCell">
    <xdr:from>
      <xdr:col>1</xdr:col>
      <xdr:colOff>628650</xdr:colOff>
      <xdr:row>13</xdr:row>
      <xdr:rowOff>57151</xdr:rowOff>
    </xdr:from>
    <xdr:to>
      <xdr:col>1</xdr:col>
      <xdr:colOff>1724025</xdr:colOff>
      <xdr:row>14</xdr:row>
      <xdr:rowOff>1</xdr:rowOff>
    </xdr:to>
    <xdr:pic>
      <xdr:nvPicPr>
        <xdr:cNvPr id="3" name="Picture 2" descr="C:\Users\deti-okanep\Desktop\Annual 2016 - Copy\NatStats Badge.png"/>
        <xdr:cNvPicPr/>
      </xdr:nvPicPr>
      <xdr:blipFill>
        <a:blip xmlns:r="http://schemas.openxmlformats.org/officeDocument/2006/relationships" r:embed="rId1" cstate="print"/>
        <a:srcRect/>
        <a:stretch>
          <a:fillRect/>
        </a:stretch>
      </xdr:blipFill>
      <xdr:spPr bwMode="auto">
        <a:xfrm>
          <a:off x="2476500" y="3486151"/>
          <a:ext cx="1095375" cy="11049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4</xdr:row>
      <xdr:rowOff>95249</xdr:rowOff>
    </xdr:from>
    <xdr:to>
      <xdr:col>13</xdr:col>
      <xdr:colOff>95250</xdr:colOff>
      <xdr:row>30</xdr:row>
      <xdr:rowOff>47624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304800</xdr:colOff>
      <xdr:row>3</xdr:row>
      <xdr:rowOff>104775</xdr:rowOff>
    </xdr:from>
    <xdr:to>
      <xdr:col>6</xdr:col>
      <xdr:colOff>304800</xdr:colOff>
      <xdr:row>31</xdr:row>
      <xdr:rowOff>38100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0.36517</cdr:x>
      <cdr:y>0.39364</cdr:y>
    </cdr:from>
    <cdr:to>
      <cdr:x>0.70195</cdr:x>
      <cdr:y>0.69342</cdr:y>
    </cdr:to>
    <cdr:sp macro="" textlink="">
      <cdr:nvSpPr>
        <cdr:cNvPr id="6" name="TextBox 5"/>
        <cdr:cNvSpPr txBox="1"/>
      </cdr:nvSpPr>
      <cdr:spPr>
        <a:xfrm xmlns:a="http://schemas.openxmlformats.org/drawingml/2006/main">
          <a:off x="2473052" y="2073430"/>
          <a:ext cx="2280766" cy="15790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3200" b="1">
              <a:latin typeface="Arial" pitchFamily="34" charset="0"/>
              <a:cs typeface="Arial" pitchFamily="34" charset="0"/>
            </a:rPr>
            <a:t>5.2 Million</a:t>
          </a:r>
          <a:r>
            <a:rPr lang="en-GB" sz="3200" b="1" baseline="0">
              <a:latin typeface="Arial" pitchFamily="34" charset="0"/>
              <a:cs typeface="Arial" pitchFamily="34" charset="0"/>
            </a:rPr>
            <a:t> Nights</a:t>
          </a:r>
          <a:endParaRPr lang="en-GB" sz="3200" b="1">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257175</xdr:colOff>
      <xdr:row>4</xdr:row>
      <xdr:rowOff>47625</xdr:rowOff>
    </xdr:from>
    <xdr:to>
      <xdr:col>6</xdr:col>
      <xdr:colOff>238124</xdr:colOff>
      <xdr:row>33</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0.31191</cdr:x>
      <cdr:y>0.44324</cdr:y>
    </cdr:from>
    <cdr:to>
      <cdr:x>0.51191</cdr:x>
      <cdr:y>0.77658</cdr:y>
    </cdr:to>
    <cdr:sp macro="" textlink="">
      <cdr:nvSpPr>
        <cdr:cNvPr id="2" name="TextBox 1"/>
        <cdr:cNvSpPr txBox="1"/>
      </cdr:nvSpPr>
      <cdr:spPr>
        <a:xfrm xmlns:a="http://schemas.openxmlformats.org/drawingml/2006/main">
          <a:off x="1559735" y="1431216"/>
          <a:ext cx="1000125" cy="107634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0.33019</cdr:x>
      <cdr:y>0.42882</cdr:y>
    </cdr:from>
    <cdr:to>
      <cdr:x>0.67078</cdr:x>
      <cdr:y>0.81179</cdr:y>
    </cdr:to>
    <cdr:sp macro="" textlink="">
      <cdr:nvSpPr>
        <cdr:cNvPr id="3" name="TextBox 2"/>
        <cdr:cNvSpPr txBox="1"/>
      </cdr:nvSpPr>
      <cdr:spPr>
        <a:xfrm xmlns:a="http://schemas.openxmlformats.org/drawingml/2006/main">
          <a:off x="2292718" y="2352675"/>
          <a:ext cx="2365007" cy="2101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3200" b="1">
              <a:latin typeface="Arial" pitchFamily="34" charset="0"/>
              <a:cs typeface="Arial" pitchFamily="34" charset="0"/>
            </a:rPr>
            <a:t>2.2 Million </a:t>
          </a:r>
        </a:p>
        <a:p xmlns:a="http://schemas.openxmlformats.org/drawingml/2006/main">
          <a:pPr algn="ctr"/>
          <a:r>
            <a:rPr lang="en-GB" sz="3200" b="1">
              <a:latin typeface="Arial" pitchFamily="34" charset="0"/>
              <a:cs typeface="Arial" pitchFamily="34" charset="0"/>
            </a:rPr>
            <a:t>Trips</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180975</xdr:colOff>
      <xdr:row>3</xdr:row>
      <xdr:rowOff>66675</xdr:rowOff>
    </xdr:from>
    <xdr:to>
      <xdr:col>6</xdr:col>
      <xdr:colOff>361950</xdr:colOff>
      <xdr:row>32</xdr:row>
      <xdr:rowOff>161925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28575</xdr:colOff>
      <xdr:row>18</xdr:row>
      <xdr:rowOff>57150</xdr:rowOff>
    </xdr:from>
    <xdr:to>
      <xdr:col>5</xdr:col>
      <xdr:colOff>276225</xdr:colOff>
      <xdr:row>18</xdr:row>
      <xdr:rowOff>57150</xdr:rowOff>
    </xdr:to>
    <xdr:cxnSp macro="">
      <xdr:nvCxnSpPr>
        <xdr:cNvPr id="4" name="Straight Connector 3"/>
        <xdr:cNvCxnSpPr/>
      </xdr:nvCxnSpPr>
      <xdr:spPr>
        <a:xfrm>
          <a:off x="6162675" y="3571875"/>
          <a:ext cx="24765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c:userShapes xmlns:c="http://schemas.openxmlformats.org/drawingml/2006/chart">
  <cdr:relSizeAnchor xmlns:cdr="http://schemas.openxmlformats.org/drawingml/2006/chartDrawing">
    <cdr:from>
      <cdr:x>0.26846</cdr:x>
      <cdr:y>0.40635</cdr:y>
    </cdr:from>
    <cdr:to>
      <cdr:x>0.70126</cdr:x>
      <cdr:y>0.89584</cdr:y>
    </cdr:to>
    <cdr:sp macro="" textlink="">
      <cdr:nvSpPr>
        <cdr:cNvPr id="4" name="TextBox 3"/>
        <cdr:cNvSpPr txBox="1"/>
      </cdr:nvSpPr>
      <cdr:spPr>
        <a:xfrm xmlns:a="http://schemas.openxmlformats.org/drawingml/2006/main">
          <a:off x="1887126" y="2283603"/>
          <a:ext cx="3042346" cy="27508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3600" b="1">
              <a:latin typeface="Arial" pitchFamily="34" charset="0"/>
              <a:cs typeface="Arial" pitchFamily="34" charset="0"/>
            </a:rPr>
            <a:t>2.2 Million Trips</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104775</xdr:colOff>
      <xdr:row>3</xdr:row>
      <xdr:rowOff>95249</xdr:rowOff>
    </xdr:from>
    <xdr:to>
      <xdr:col>12</xdr:col>
      <xdr:colOff>76200</xdr:colOff>
      <xdr:row>32</xdr:row>
      <xdr:rowOff>161924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essoffice@economy-ni.gov.uk" TargetMode="External"/><Relationship Id="rId1" Type="http://schemas.openxmlformats.org/officeDocument/2006/relationships/hyperlink" Target="mailto:tourismstatistics@finance-ni.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s://www.nisra.gov.uk/publications/tourism-statistics-data-quality" TargetMode="External"/><Relationship Id="rId2" Type="http://schemas.openxmlformats.org/officeDocument/2006/relationships/hyperlink" Target="https://www.nisra.gov.uk/continuous-household-survey" TargetMode="External"/><Relationship Id="rId1" Type="http://schemas.openxmlformats.org/officeDocument/2006/relationships/hyperlink" Target="mailto:tourismstatistics@finance-ni.gov.uk" TargetMode="External"/><Relationship Id="rId6" Type="http://schemas.openxmlformats.org/officeDocument/2006/relationships/printerSettings" Target="../printerSettings/printerSettings16.bin"/><Relationship Id="rId5" Type="http://schemas.openxmlformats.org/officeDocument/2006/relationships/hyperlink" Target="https://www.nisra.gov.uk/publications/local-government-tourist-statistics-confidence-intervals" TargetMode="External"/><Relationship Id="rId4" Type="http://schemas.openxmlformats.org/officeDocument/2006/relationships/hyperlink" Target="https://www.nisra.gov.uk/publications/domestic-tourism-methodolog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9"/>
  <sheetViews>
    <sheetView showGridLines="0" tabSelected="1" workbookViewId="0">
      <selection activeCell="C6" sqref="C6"/>
    </sheetView>
  </sheetViews>
  <sheetFormatPr defaultRowHeight="18" x14ac:dyDescent="0.25"/>
  <cols>
    <col min="1" max="1" width="27.7109375" style="17" customWidth="1"/>
    <col min="2" max="2" width="51.42578125" style="17" customWidth="1"/>
    <col min="3" max="3" width="24" style="17" customWidth="1"/>
    <col min="4" max="256" width="9.140625" style="17"/>
    <col min="257" max="257" width="27.7109375" style="17" customWidth="1"/>
    <col min="258" max="258" width="42.85546875" style="17" customWidth="1"/>
    <col min="259" max="259" width="14.7109375" style="17" customWidth="1"/>
    <col min="260" max="512" width="9.140625" style="17"/>
    <col min="513" max="513" width="27.7109375" style="17" customWidth="1"/>
    <col min="514" max="514" width="42.85546875" style="17" customWidth="1"/>
    <col min="515" max="515" width="14.7109375" style="17" customWidth="1"/>
    <col min="516" max="768" width="9.140625" style="17"/>
    <col min="769" max="769" width="27.7109375" style="17" customWidth="1"/>
    <col min="770" max="770" width="42.85546875" style="17" customWidth="1"/>
    <col min="771" max="771" width="14.7109375" style="17" customWidth="1"/>
    <col min="772" max="1024" width="9.140625" style="17"/>
    <col min="1025" max="1025" width="27.7109375" style="17" customWidth="1"/>
    <col min="1026" max="1026" width="42.85546875" style="17" customWidth="1"/>
    <col min="1027" max="1027" width="14.7109375" style="17" customWidth="1"/>
    <col min="1028" max="1280" width="9.140625" style="17"/>
    <col min="1281" max="1281" width="27.7109375" style="17" customWidth="1"/>
    <col min="1282" max="1282" width="42.85546875" style="17" customWidth="1"/>
    <col min="1283" max="1283" width="14.7109375" style="17" customWidth="1"/>
    <col min="1284" max="1536" width="9.140625" style="17"/>
    <col min="1537" max="1537" width="27.7109375" style="17" customWidth="1"/>
    <col min="1538" max="1538" width="42.85546875" style="17" customWidth="1"/>
    <col min="1539" max="1539" width="14.7109375" style="17" customWidth="1"/>
    <col min="1540" max="1792" width="9.140625" style="17"/>
    <col min="1793" max="1793" width="27.7109375" style="17" customWidth="1"/>
    <col min="1794" max="1794" width="42.85546875" style="17" customWidth="1"/>
    <col min="1795" max="1795" width="14.7109375" style="17" customWidth="1"/>
    <col min="1796" max="2048" width="9.140625" style="17"/>
    <col min="2049" max="2049" width="27.7109375" style="17" customWidth="1"/>
    <col min="2050" max="2050" width="42.85546875" style="17" customWidth="1"/>
    <col min="2051" max="2051" width="14.7109375" style="17" customWidth="1"/>
    <col min="2052" max="2304" width="9.140625" style="17"/>
    <col min="2305" max="2305" width="27.7109375" style="17" customWidth="1"/>
    <col min="2306" max="2306" width="42.85546875" style="17" customWidth="1"/>
    <col min="2307" max="2307" width="14.7109375" style="17" customWidth="1"/>
    <col min="2308" max="2560" width="9.140625" style="17"/>
    <col min="2561" max="2561" width="27.7109375" style="17" customWidth="1"/>
    <col min="2562" max="2562" width="42.85546875" style="17" customWidth="1"/>
    <col min="2563" max="2563" width="14.7109375" style="17" customWidth="1"/>
    <col min="2564" max="2816" width="9.140625" style="17"/>
    <col min="2817" max="2817" width="27.7109375" style="17" customWidth="1"/>
    <col min="2818" max="2818" width="42.85546875" style="17" customWidth="1"/>
    <col min="2819" max="2819" width="14.7109375" style="17" customWidth="1"/>
    <col min="2820" max="3072" width="9.140625" style="17"/>
    <col min="3073" max="3073" width="27.7109375" style="17" customWidth="1"/>
    <col min="3074" max="3074" width="42.85546875" style="17" customWidth="1"/>
    <col min="3075" max="3075" width="14.7109375" style="17" customWidth="1"/>
    <col min="3076" max="3328" width="9.140625" style="17"/>
    <col min="3329" max="3329" width="27.7109375" style="17" customWidth="1"/>
    <col min="3330" max="3330" width="42.85546875" style="17" customWidth="1"/>
    <col min="3331" max="3331" width="14.7109375" style="17" customWidth="1"/>
    <col min="3332" max="3584" width="9.140625" style="17"/>
    <col min="3585" max="3585" width="27.7109375" style="17" customWidth="1"/>
    <col min="3586" max="3586" width="42.85546875" style="17" customWidth="1"/>
    <col min="3587" max="3587" width="14.7109375" style="17" customWidth="1"/>
    <col min="3588" max="3840" width="9.140625" style="17"/>
    <col min="3841" max="3841" width="27.7109375" style="17" customWidth="1"/>
    <col min="3842" max="3842" width="42.85546875" style="17" customWidth="1"/>
    <col min="3843" max="3843" width="14.7109375" style="17" customWidth="1"/>
    <col min="3844" max="4096" width="9.140625" style="17"/>
    <col min="4097" max="4097" width="27.7109375" style="17" customWidth="1"/>
    <col min="4098" max="4098" width="42.85546875" style="17" customWidth="1"/>
    <col min="4099" max="4099" width="14.7109375" style="17" customWidth="1"/>
    <col min="4100" max="4352" width="9.140625" style="17"/>
    <col min="4353" max="4353" width="27.7109375" style="17" customWidth="1"/>
    <col min="4354" max="4354" width="42.85546875" style="17" customWidth="1"/>
    <col min="4355" max="4355" width="14.7109375" style="17" customWidth="1"/>
    <col min="4356" max="4608" width="9.140625" style="17"/>
    <col min="4609" max="4609" width="27.7109375" style="17" customWidth="1"/>
    <col min="4610" max="4610" width="42.85546875" style="17" customWidth="1"/>
    <col min="4611" max="4611" width="14.7109375" style="17" customWidth="1"/>
    <col min="4612" max="4864" width="9.140625" style="17"/>
    <col min="4865" max="4865" width="27.7109375" style="17" customWidth="1"/>
    <col min="4866" max="4866" width="42.85546875" style="17" customWidth="1"/>
    <col min="4867" max="4867" width="14.7109375" style="17" customWidth="1"/>
    <col min="4868" max="5120" width="9.140625" style="17"/>
    <col min="5121" max="5121" width="27.7109375" style="17" customWidth="1"/>
    <col min="5122" max="5122" width="42.85546875" style="17" customWidth="1"/>
    <col min="5123" max="5123" width="14.7109375" style="17" customWidth="1"/>
    <col min="5124" max="5376" width="9.140625" style="17"/>
    <col min="5377" max="5377" width="27.7109375" style="17" customWidth="1"/>
    <col min="5378" max="5378" width="42.85546875" style="17" customWidth="1"/>
    <col min="5379" max="5379" width="14.7109375" style="17" customWidth="1"/>
    <col min="5380" max="5632" width="9.140625" style="17"/>
    <col min="5633" max="5633" width="27.7109375" style="17" customWidth="1"/>
    <col min="5634" max="5634" width="42.85546875" style="17" customWidth="1"/>
    <col min="5635" max="5635" width="14.7109375" style="17" customWidth="1"/>
    <col min="5636" max="5888" width="9.140625" style="17"/>
    <col min="5889" max="5889" width="27.7109375" style="17" customWidth="1"/>
    <col min="5890" max="5890" width="42.85546875" style="17" customWidth="1"/>
    <col min="5891" max="5891" width="14.7109375" style="17" customWidth="1"/>
    <col min="5892" max="6144" width="9.140625" style="17"/>
    <col min="6145" max="6145" width="27.7109375" style="17" customWidth="1"/>
    <col min="6146" max="6146" width="42.85546875" style="17" customWidth="1"/>
    <col min="6147" max="6147" width="14.7109375" style="17" customWidth="1"/>
    <col min="6148" max="6400" width="9.140625" style="17"/>
    <col min="6401" max="6401" width="27.7109375" style="17" customWidth="1"/>
    <col min="6402" max="6402" width="42.85546875" style="17" customWidth="1"/>
    <col min="6403" max="6403" width="14.7109375" style="17" customWidth="1"/>
    <col min="6404" max="6656" width="9.140625" style="17"/>
    <col min="6657" max="6657" width="27.7109375" style="17" customWidth="1"/>
    <col min="6658" max="6658" width="42.85546875" style="17" customWidth="1"/>
    <col min="6659" max="6659" width="14.7109375" style="17" customWidth="1"/>
    <col min="6660" max="6912" width="9.140625" style="17"/>
    <col min="6913" max="6913" width="27.7109375" style="17" customWidth="1"/>
    <col min="6914" max="6914" width="42.85546875" style="17" customWidth="1"/>
    <col min="6915" max="6915" width="14.7109375" style="17" customWidth="1"/>
    <col min="6916" max="7168" width="9.140625" style="17"/>
    <col min="7169" max="7169" width="27.7109375" style="17" customWidth="1"/>
    <col min="7170" max="7170" width="42.85546875" style="17" customWidth="1"/>
    <col min="7171" max="7171" width="14.7109375" style="17" customWidth="1"/>
    <col min="7172" max="7424" width="9.140625" style="17"/>
    <col min="7425" max="7425" width="27.7109375" style="17" customWidth="1"/>
    <col min="7426" max="7426" width="42.85546875" style="17" customWidth="1"/>
    <col min="7427" max="7427" width="14.7109375" style="17" customWidth="1"/>
    <col min="7428" max="7680" width="9.140625" style="17"/>
    <col min="7681" max="7681" width="27.7109375" style="17" customWidth="1"/>
    <col min="7682" max="7682" width="42.85546875" style="17" customWidth="1"/>
    <col min="7683" max="7683" width="14.7109375" style="17" customWidth="1"/>
    <col min="7684" max="7936" width="9.140625" style="17"/>
    <col min="7937" max="7937" width="27.7109375" style="17" customWidth="1"/>
    <col min="7938" max="7938" width="42.85546875" style="17" customWidth="1"/>
    <col min="7939" max="7939" width="14.7109375" style="17" customWidth="1"/>
    <col min="7940" max="8192" width="9.140625" style="17"/>
    <col min="8193" max="8193" width="27.7109375" style="17" customWidth="1"/>
    <col min="8194" max="8194" width="42.85546875" style="17" customWidth="1"/>
    <col min="8195" max="8195" width="14.7109375" style="17" customWidth="1"/>
    <col min="8196" max="8448" width="9.140625" style="17"/>
    <col min="8449" max="8449" width="27.7109375" style="17" customWidth="1"/>
    <col min="8450" max="8450" width="42.85546875" style="17" customWidth="1"/>
    <col min="8451" max="8451" width="14.7109375" style="17" customWidth="1"/>
    <col min="8452" max="8704" width="9.140625" style="17"/>
    <col min="8705" max="8705" width="27.7109375" style="17" customWidth="1"/>
    <col min="8706" max="8706" width="42.85546875" style="17" customWidth="1"/>
    <col min="8707" max="8707" width="14.7109375" style="17" customWidth="1"/>
    <col min="8708" max="8960" width="9.140625" style="17"/>
    <col min="8961" max="8961" width="27.7109375" style="17" customWidth="1"/>
    <col min="8962" max="8962" width="42.85546875" style="17" customWidth="1"/>
    <col min="8963" max="8963" width="14.7109375" style="17" customWidth="1"/>
    <col min="8964" max="9216" width="9.140625" style="17"/>
    <col min="9217" max="9217" width="27.7109375" style="17" customWidth="1"/>
    <col min="9218" max="9218" width="42.85546875" style="17" customWidth="1"/>
    <col min="9219" max="9219" width="14.7109375" style="17" customWidth="1"/>
    <col min="9220" max="9472" width="9.140625" style="17"/>
    <col min="9473" max="9473" width="27.7109375" style="17" customWidth="1"/>
    <col min="9474" max="9474" width="42.85546875" style="17" customWidth="1"/>
    <col min="9475" max="9475" width="14.7109375" style="17" customWidth="1"/>
    <col min="9476" max="9728" width="9.140625" style="17"/>
    <col min="9729" max="9729" width="27.7109375" style="17" customWidth="1"/>
    <col min="9730" max="9730" width="42.85546875" style="17" customWidth="1"/>
    <col min="9731" max="9731" width="14.7109375" style="17" customWidth="1"/>
    <col min="9732" max="9984" width="9.140625" style="17"/>
    <col min="9985" max="9985" width="27.7109375" style="17" customWidth="1"/>
    <col min="9986" max="9986" width="42.85546875" style="17" customWidth="1"/>
    <col min="9987" max="9987" width="14.7109375" style="17" customWidth="1"/>
    <col min="9988" max="10240" width="9.140625" style="17"/>
    <col min="10241" max="10241" width="27.7109375" style="17" customWidth="1"/>
    <col min="10242" max="10242" width="42.85546875" style="17" customWidth="1"/>
    <col min="10243" max="10243" width="14.7109375" style="17" customWidth="1"/>
    <col min="10244" max="10496" width="9.140625" style="17"/>
    <col min="10497" max="10497" width="27.7109375" style="17" customWidth="1"/>
    <col min="10498" max="10498" width="42.85546875" style="17" customWidth="1"/>
    <col min="10499" max="10499" width="14.7109375" style="17" customWidth="1"/>
    <col min="10500" max="10752" width="9.140625" style="17"/>
    <col min="10753" max="10753" width="27.7109375" style="17" customWidth="1"/>
    <col min="10754" max="10754" width="42.85546875" style="17" customWidth="1"/>
    <col min="10755" max="10755" width="14.7109375" style="17" customWidth="1"/>
    <col min="10756" max="11008" width="9.140625" style="17"/>
    <col min="11009" max="11009" width="27.7109375" style="17" customWidth="1"/>
    <col min="11010" max="11010" width="42.85546875" style="17" customWidth="1"/>
    <col min="11011" max="11011" width="14.7109375" style="17" customWidth="1"/>
    <col min="11012" max="11264" width="9.140625" style="17"/>
    <col min="11265" max="11265" width="27.7109375" style="17" customWidth="1"/>
    <col min="11266" max="11266" width="42.85546875" style="17" customWidth="1"/>
    <col min="11267" max="11267" width="14.7109375" style="17" customWidth="1"/>
    <col min="11268" max="11520" width="9.140625" style="17"/>
    <col min="11521" max="11521" width="27.7109375" style="17" customWidth="1"/>
    <col min="11522" max="11522" width="42.85546875" style="17" customWidth="1"/>
    <col min="11523" max="11523" width="14.7109375" style="17" customWidth="1"/>
    <col min="11524" max="11776" width="9.140625" style="17"/>
    <col min="11777" max="11777" width="27.7109375" style="17" customWidth="1"/>
    <col min="11778" max="11778" width="42.85546875" style="17" customWidth="1"/>
    <col min="11779" max="11779" width="14.7109375" style="17" customWidth="1"/>
    <col min="11780" max="12032" width="9.140625" style="17"/>
    <col min="12033" max="12033" width="27.7109375" style="17" customWidth="1"/>
    <col min="12034" max="12034" width="42.85546875" style="17" customWidth="1"/>
    <col min="12035" max="12035" width="14.7109375" style="17" customWidth="1"/>
    <col min="12036" max="12288" width="9.140625" style="17"/>
    <col min="12289" max="12289" width="27.7109375" style="17" customWidth="1"/>
    <col min="12290" max="12290" width="42.85546875" style="17" customWidth="1"/>
    <col min="12291" max="12291" width="14.7109375" style="17" customWidth="1"/>
    <col min="12292" max="12544" width="9.140625" style="17"/>
    <col min="12545" max="12545" width="27.7109375" style="17" customWidth="1"/>
    <col min="12546" max="12546" width="42.85546875" style="17" customWidth="1"/>
    <col min="12547" max="12547" width="14.7109375" style="17" customWidth="1"/>
    <col min="12548" max="12800" width="9.140625" style="17"/>
    <col min="12801" max="12801" width="27.7109375" style="17" customWidth="1"/>
    <col min="12802" max="12802" width="42.85546875" style="17" customWidth="1"/>
    <col min="12803" max="12803" width="14.7109375" style="17" customWidth="1"/>
    <col min="12804" max="13056" width="9.140625" style="17"/>
    <col min="13057" max="13057" width="27.7109375" style="17" customWidth="1"/>
    <col min="13058" max="13058" width="42.85546875" style="17" customWidth="1"/>
    <col min="13059" max="13059" width="14.7109375" style="17" customWidth="1"/>
    <col min="13060" max="13312" width="9.140625" style="17"/>
    <col min="13313" max="13313" width="27.7109375" style="17" customWidth="1"/>
    <col min="13314" max="13314" width="42.85546875" style="17" customWidth="1"/>
    <col min="13315" max="13315" width="14.7109375" style="17" customWidth="1"/>
    <col min="13316" max="13568" width="9.140625" style="17"/>
    <col min="13569" max="13569" width="27.7109375" style="17" customWidth="1"/>
    <col min="13570" max="13570" width="42.85546875" style="17" customWidth="1"/>
    <col min="13571" max="13571" width="14.7109375" style="17" customWidth="1"/>
    <col min="13572" max="13824" width="9.140625" style="17"/>
    <col min="13825" max="13825" width="27.7109375" style="17" customWidth="1"/>
    <col min="13826" max="13826" width="42.85546875" style="17" customWidth="1"/>
    <col min="13827" max="13827" width="14.7109375" style="17" customWidth="1"/>
    <col min="13828" max="14080" width="9.140625" style="17"/>
    <col min="14081" max="14081" width="27.7109375" style="17" customWidth="1"/>
    <col min="14082" max="14082" width="42.85546875" style="17" customWidth="1"/>
    <col min="14083" max="14083" width="14.7109375" style="17" customWidth="1"/>
    <col min="14084" max="14336" width="9.140625" style="17"/>
    <col min="14337" max="14337" width="27.7109375" style="17" customWidth="1"/>
    <col min="14338" max="14338" width="42.85546875" style="17" customWidth="1"/>
    <col min="14339" max="14339" width="14.7109375" style="17" customWidth="1"/>
    <col min="14340" max="14592" width="9.140625" style="17"/>
    <col min="14593" max="14593" width="27.7109375" style="17" customWidth="1"/>
    <col min="14594" max="14594" width="42.85546875" style="17" customWidth="1"/>
    <col min="14595" max="14595" width="14.7109375" style="17" customWidth="1"/>
    <col min="14596" max="14848" width="9.140625" style="17"/>
    <col min="14849" max="14849" width="27.7109375" style="17" customWidth="1"/>
    <col min="14850" max="14850" width="42.85546875" style="17" customWidth="1"/>
    <col min="14851" max="14851" width="14.7109375" style="17" customWidth="1"/>
    <col min="14852" max="15104" width="9.140625" style="17"/>
    <col min="15105" max="15105" width="27.7109375" style="17" customWidth="1"/>
    <col min="15106" max="15106" width="42.85546875" style="17" customWidth="1"/>
    <col min="15107" max="15107" width="14.7109375" style="17" customWidth="1"/>
    <col min="15108" max="15360" width="9.140625" style="17"/>
    <col min="15361" max="15361" width="27.7109375" style="17" customWidth="1"/>
    <col min="15362" max="15362" width="42.85546875" style="17" customWidth="1"/>
    <col min="15363" max="15363" width="14.7109375" style="17" customWidth="1"/>
    <col min="15364" max="15616" width="9.140625" style="17"/>
    <col min="15617" max="15617" width="27.7109375" style="17" customWidth="1"/>
    <col min="15618" max="15618" width="42.85546875" style="17" customWidth="1"/>
    <col min="15619" max="15619" width="14.7109375" style="17" customWidth="1"/>
    <col min="15620" max="15872" width="9.140625" style="17"/>
    <col min="15873" max="15873" width="27.7109375" style="17" customWidth="1"/>
    <col min="15874" max="15874" width="42.85546875" style="17" customWidth="1"/>
    <col min="15875" max="15875" width="14.7109375" style="17" customWidth="1"/>
    <col min="15876" max="16128" width="9.140625" style="17"/>
    <col min="16129" max="16129" width="27.7109375" style="17" customWidth="1"/>
    <col min="16130" max="16130" width="42.85546875" style="17" customWidth="1"/>
    <col min="16131" max="16131" width="14.7109375" style="17" customWidth="1"/>
    <col min="16132" max="16384" width="9.140625" style="17"/>
  </cols>
  <sheetData>
    <row r="1" spans="1:3" x14ac:dyDescent="0.25">
      <c r="A1" s="14" t="s">
        <v>31</v>
      </c>
      <c r="B1" s="15" t="s">
        <v>32</v>
      </c>
      <c r="C1" s="16" t="s">
        <v>33</v>
      </c>
    </row>
    <row r="2" spans="1:3" ht="36" x14ac:dyDescent="0.25">
      <c r="A2" s="14" t="s">
        <v>34</v>
      </c>
      <c r="B2" s="15" t="s">
        <v>35</v>
      </c>
      <c r="C2" s="18" t="s">
        <v>107</v>
      </c>
    </row>
    <row r="3" spans="1:3" ht="36" x14ac:dyDescent="0.25">
      <c r="A3" s="14" t="s">
        <v>36</v>
      </c>
      <c r="B3" s="15" t="s">
        <v>182</v>
      </c>
      <c r="C3" s="16"/>
    </row>
    <row r="4" spans="1:3" x14ac:dyDescent="0.25">
      <c r="A4" s="14" t="s">
        <v>37</v>
      </c>
      <c r="B4" s="19" t="s">
        <v>38</v>
      </c>
      <c r="C4" s="14"/>
    </row>
    <row r="5" spans="1:3" x14ac:dyDescent="0.25">
      <c r="A5" s="14" t="s">
        <v>39</v>
      </c>
      <c r="B5" s="19" t="s">
        <v>40</v>
      </c>
      <c r="C5" s="20"/>
    </row>
    <row r="6" spans="1:3" x14ac:dyDescent="0.25">
      <c r="A6" s="220" t="s">
        <v>41</v>
      </c>
      <c r="B6" s="19" t="s">
        <v>53</v>
      </c>
      <c r="C6" s="21"/>
    </row>
    <row r="7" spans="1:3" x14ac:dyDescent="0.25">
      <c r="A7" s="220"/>
      <c r="B7" s="19" t="s">
        <v>106</v>
      </c>
      <c r="C7" s="20"/>
    </row>
    <row r="8" spans="1:3" x14ac:dyDescent="0.25">
      <c r="A8" s="220"/>
      <c r="B8" s="36" t="s">
        <v>54</v>
      </c>
      <c r="C8" s="22"/>
    </row>
    <row r="9" spans="1:3" x14ac:dyDescent="0.25">
      <c r="A9" s="16" t="s">
        <v>42</v>
      </c>
      <c r="B9" s="30" t="s">
        <v>43</v>
      </c>
      <c r="C9" s="22"/>
    </row>
    <row r="10" spans="1:3" x14ac:dyDescent="0.25">
      <c r="A10" s="16"/>
      <c r="B10" s="30" t="s">
        <v>95</v>
      </c>
      <c r="C10" s="22"/>
    </row>
    <row r="11" spans="1:3" x14ac:dyDescent="0.25">
      <c r="A11" s="16"/>
      <c r="B11" s="30" t="s">
        <v>96</v>
      </c>
      <c r="C11" s="22"/>
    </row>
    <row r="12" spans="1:3" x14ac:dyDescent="0.25">
      <c r="A12" s="16"/>
      <c r="B12" s="30" t="s">
        <v>44</v>
      </c>
      <c r="C12" s="22"/>
    </row>
    <row r="13" spans="1:3" x14ac:dyDescent="0.25">
      <c r="A13" s="16"/>
      <c r="B13" s="30" t="s">
        <v>97</v>
      </c>
      <c r="C13" s="22"/>
    </row>
    <row r="14" spans="1:3" ht="88.5" customHeight="1" x14ac:dyDescent="0.25">
      <c r="A14" s="14" t="s">
        <v>45</v>
      </c>
      <c r="B14" s="20" t="s">
        <v>98</v>
      </c>
      <c r="C14" s="22"/>
    </row>
    <row r="15" spans="1:3" x14ac:dyDescent="0.25">
      <c r="A15" s="23" t="s">
        <v>46</v>
      </c>
      <c r="B15" s="24">
        <v>43258</v>
      </c>
    </row>
    <row r="17" spans="1:2" x14ac:dyDescent="0.25">
      <c r="A17" s="23" t="s">
        <v>47</v>
      </c>
      <c r="B17" s="63" t="s">
        <v>48</v>
      </c>
    </row>
    <row r="18" spans="1:2" x14ac:dyDescent="0.25">
      <c r="A18" s="25"/>
      <c r="B18" s="63" t="s">
        <v>49</v>
      </c>
    </row>
    <row r="19" spans="1:2" x14ac:dyDescent="0.25">
      <c r="B19" s="63" t="s">
        <v>44</v>
      </c>
    </row>
    <row r="20" spans="1:2" x14ac:dyDescent="0.25">
      <c r="B20" s="63" t="s">
        <v>50</v>
      </c>
    </row>
    <row r="21" spans="1:2" x14ac:dyDescent="0.25">
      <c r="B21" s="63" t="s">
        <v>51</v>
      </c>
    </row>
    <row r="22" spans="1:2" x14ac:dyDescent="0.25">
      <c r="B22" s="64" t="s">
        <v>52</v>
      </c>
    </row>
    <row r="23" spans="1:2" x14ac:dyDescent="0.25">
      <c r="B23" s="29"/>
    </row>
    <row r="29" spans="1:2" x14ac:dyDescent="0.25">
      <c r="A29" s="23"/>
    </row>
    <row r="30" spans="1:2" x14ac:dyDescent="0.25">
      <c r="A30" s="23"/>
    </row>
    <row r="31" spans="1:2" x14ac:dyDescent="0.25">
      <c r="A31" s="25"/>
    </row>
    <row r="35" spans="1:1" x14ac:dyDescent="0.25">
      <c r="A35" s="23"/>
    </row>
    <row r="36" spans="1:1" x14ac:dyDescent="0.25">
      <c r="A36" s="25"/>
    </row>
    <row r="38" spans="1:1" x14ac:dyDescent="0.25">
      <c r="A38" s="26"/>
    </row>
    <row r="39" spans="1:1" x14ac:dyDescent="0.25">
      <c r="A39" s="27"/>
    </row>
    <row r="43" spans="1:1" x14ac:dyDescent="0.25">
      <c r="A43" s="28"/>
    </row>
    <row r="44" spans="1:1" x14ac:dyDescent="0.25">
      <c r="A44" s="28"/>
    </row>
    <row r="45" spans="1:1" x14ac:dyDescent="0.25">
      <c r="A45" s="27"/>
    </row>
    <row r="50" spans="1:1" x14ac:dyDescent="0.25">
      <c r="A50" s="25"/>
    </row>
    <row r="52" spans="1:1" x14ac:dyDescent="0.25">
      <c r="A52" s="25"/>
    </row>
    <row r="57" spans="1:1" x14ac:dyDescent="0.25">
      <c r="A57" s="25"/>
    </row>
    <row r="58" spans="1:1" x14ac:dyDescent="0.25">
      <c r="A58" s="28"/>
    </row>
    <row r="59" spans="1:1" x14ac:dyDescent="0.25">
      <c r="A59" s="28"/>
    </row>
    <row r="60" spans="1:1" x14ac:dyDescent="0.25">
      <c r="A60" s="28"/>
    </row>
    <row r="64" spans="1:1" x14ac:dyDescent="0.25">
      <c r="A64" s="23"/>
    </row>
    <row r="65" spans="1:1" x14ac:dyDescent="0.25">
      <c r="A65" s="29"/>
    </row>
    <row r="66" spans="1:1" x14ac:dyDescent="0.25">
      <c r="A66" s="29"/>
    </row>
    <row r="67" spans="1:1" x14ac:dyDescent="0.25">
      <c r="A67" s="29"/>
    </row>
    <row r="68" spans="1:1" x14ac:dyDescent="0.25">
      <c r="A68" s="29"/>
    </row>
    <row r="69" spans="1:1" x14ac:dyDescent="0.25">
      <c r="A69" s="29"/>
    </row>
    <row r="70" spans="1:1" x14ac:dyDescent="0.25">
      <c r="A70" s="29"/>
    </row>
    <row r="71" spans="1:1" x14ac:dyDescent="0.25">
      <c r="A71" s="29"/>
    </row>
    <row r="72" spans="1:1" x14ac:dyDescent="0.25">
      <c r="A72" s="29"/>
    </row>
    <row r="74" spans="1:1" x14ac:dyDescent="0.25">
      <c r="A74" s="23"/>
    </row>
    <row r="75" spans="1:1" x14ac:dyDescent="0.25">
      <c r="A75" s="29"/>
    </row>
    <row r="76" spans="1:1" x14ac:dyDescent="0.25">
      <c r="A76" s="29"/>
    </row>
    <row r="78" spans="1:1" x14ac:dyDescent="0.25">
      <c r="A78" s="23"/>
    </row>
    <row r="79" spans="1:1" x14ac:dyDescent="0.25">
      <c r="A79" s="29"/>
    </row>
  </sheetData>
  <mergeCells count="1">
    <mergeCell ref="A6:A8"/>
  </mergeCells>
  <hyperlinks>
    <hyperlink ref="B8" r:id="rId1"/>
    <hyperlink ref="B22" r:id="rId2"/>
  </hyperlinks>
  <pageMargins left="0.7" right="0.7" top="0.75" bottom="0.75" header="0.3" footer="0.3"/>
  <pageSetup paperSize="9" fitToHeight="0"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showGridLines="0" workbookViewId="0">
      <selection activeCell="L13" sqref="L13"/>
    </sheetView>
  </sheetViews>
  <sheetFormatPr defaultRowHeight="15" x14ac:dyDescent="0.2"/>
  <cols>
    <col min="1" max="1" width="33.5703125" style="2" customWidth="1"/>
    <col min="2" max="5" width="13.5703125" style="2" bestFit="1" customWidth="1"/>
    <col min="6" max="6" width="13" style="2" bestFit="1" customWidth="1"/>
    <col min="7" max="7" width="13" style="2" customWidth="1"/>
    <col min="8" max="8" width="14.28515625" style="2" bestFit="1" customWidth="1"/>
    <col min="9" max="9" width="17.42578125" style="2" customWidth="1"/>
    <col min="10" max="11" width="9.140625" style="2"/>
    <col min="12" max="12" width="16.140625" style="2" bestFit="1" customWidth="1"/>
    <col min="13" max="16384" width="9.140625" style="2"/>
  </cols>
  <sheetData>
    <row r="1" spans="1:13" ht="18" x14ac:dyDescent="0.25">
      <c r="A1" s="11" t="s">
        <v>89</v>
      </c>
    </row>
    <row r="2" spans="1:13" ht="18" x14ac:dyDescent="0.25">
      <c r="A2" s="11" t="s">
        <v>55</v>
      </c>
    </row>
    <row r="3" spans="1:13" ht="15.75" x14ac:dyDescent="0.25">
      <c r="A3" s="1" t="s">
        <v>130</v>
      </c>
      <c r="B3" s="30"/>
      <c r="C3" s="30"/>
      <c r="D3" s="30"/>
      <c r="E3" s="30"/>
      <c r="F3" s="30"/>
      <c r="G3" s="30"/>
      <c r="H3" s="30"/>
      <c r="I3" s="30"/>
    </row>
    <row r="4" spans="1:13" ht="16.5" thickBot="1" x14ac:dyDescent="0.3">
      <c r="A4" s="1"/>
      <c r="B4" s="30"/>
      <c r="C4" s="30"/>
      <c r="D4" s="30"/>
      <c r="E4" s="30"/>
      <c r="F4" s="30"/>
      <c r="G4" s="30"/>
      <c r="H4" s="30"/>
      <c r="I4" s="30"/>
    </row>
    <row r="5" spans="1:13" ht="31.5" x14ac:dyDescent="0.25">
      <c r="A5" s="188"/>
      <c r="B5" s="189">
        <v>2011</v>
      </c>
      <c r="C5" s="189">
        <v>2012</v>
      </c>
      <c r="D5" s="189">
        <v>2013</v>
      </c>
      <c r="E5" s="189">
        <v>2014</v>
      </c>
      <c r="F5" s="189">
        <v>2015</v>
      </c>
      <c r="G5" s="189">
        <v>2016</v>
      </c>
      <c r="H5" s="189">
        <v>2017</v>
      </c>
      <c r="I5" s="190" t="s">
        <v>110</v>
      </c>
    </row>
    <row r="6" spans="1:13" x14ac:dyDescent="0.2">
      <c r="A6" s="78"/>
      <c r="B6" s="78"/>
      <c r="C6" s="78"/>
      <c r="D6" s="78"/>
      <c r="E6" s="30"/>
      <c r="F6" s="30"/>
      <c r="G6" s="30"/>
      <c r="H6" s="30"/>
      <c r="I6" s="30"/>
    </row>
    <row r="7" spans="1:13" ht="15.75" x14ac:dyDescent="0.25">
      <c r="A7" s="1" t="s">
        <v>177</v>
      </c>
      <c r="B7" s="30"/>
      <c r="C7" s="30"/>
      <c r="D7" s="30"/>
      <c r="E7" s="30"/>
      <c r="F7" s="30"/>
      <c r="G7" s="30"/>
      <c r="H7" s="30"/>
      <c r="I7" s="30"/>
      <c r="J7" s="12"/>
    </row>
    <row r="8" spans="1:13" ht="21" customHeight="1" x14ac:dyDescent="0.2">
      <c r="A8" s="86" t="s">
        <v>3</v>
      </c>
      <c r="B8" s="81">
        <v>2036136.0543653192</v>
      </c>
      <c r="C8" s="81">
        <v>2018069.2539928944</v>
      </c>
      <c r="D8" s="81">
        <v>1980169.8462393554</v>
      </c>
      <c r="E8" s="79">
        <v>2334626.8255137783</v>
      </c>
      <c r="F8" s="79">
        <v>2230215.6685518129</v>
      </c>
      <c r="G8" s="79">
        <v>1984392.0934927673</v>
      </c>
      <c r="H8" s="79">
        <v>2193428.4061793662</v>
      </c>
      <c r="I8" s="80">
        <f>(H8-G8)/G8*100</f>
        <v>10.534022654699756</v>
      </c>
      <c r="K8" s="12"/>
      <c r="L8" s="30"/>
      <c r="M8" s="219"/>
    </row>
    <row r="9" spans="1:13" x14ac:dyDescent="0.2">
      <c r="A9" s="86" t="s">
        <v>68</v>
      </c>
      <c r="B9" s="81">
        <v>1419846.7630039633</v>
      </c>
      <c r="C9" s="81">
        <v>1298516.7904030012</v>
      </c>
      <c r="D9" s="81">
        <v>1571527.5348422579</v>
      </c>
      <c r="E9" s="81">
        <v>1708422.505645832</v>
      </c>
      <c r="F9" s="81">
        <v>1491605.2733752104</v>
      </c>
      <c r="G9" s="81">
        <v>1358240.2386240747</v>
      </c>
      <c r="H9" s="81">
        <v>1314784.7537032017</v>
      </c>
      <c r="I9" s="80">
        <f>(H9-G9)/G9*100</f>
        <v>-3.1993960777435348</v>
      </c>
      <c r="K9" s="12"/>
      <c r="L9" s="218"/>
      <c r="M9" s="219"/>
    </row>
    <row r="10" spans="1:13" x14ac:dyDescent="0.2">
      <c r="A10" s="86" t="s">
        <v>69</v>
      </c>
      <c r="B10" s="81">
        <v>1270322.9890845416</v>
      </c>
      <c r="C10" s="81">
        <v>1300456.1699021612</v>
      </c>
      <c r="D10" s="81">
        <v>1115206.9223930149</v>
      </c>
      <c r="E10" s="81">
        <v>1097144.8288962701</v>
      </c>
      <c r="F10" s="81">
        <v>983835.40365293459</v>
      </c>
      <c r="G10" s="81">
        <v>1069344.4678751852</v>
      </c>
      <c r="H10" s="81">
        <v>959585.36304844287</v>
      </c>
      <c r="I10" s="80">
        <f t="shared" ref="I10:I12" si="0">(H10-G10)/G10*100</f>
        <v>-10.264148562421282</v>
      </c>
      <c r="K10" s="12"/>
      <c r="L10" s="12"/>
    </row>
    <row r="11" spans="1:13" x14ac:dyDescent="0.2">
      <c r="A11" s="86" t="s">
        <v>70</v>
      </c>
      <c r="B11" s="81">
        <v>874049.54</v>
      </c>
      <c r="C11" s="81">
        <v>794904.06</v>
      </c>
      <c r="D11" s="81">
        <v>956578.6</v>
      </c>
      <c r="E11" s="81">
        <v>996331.86</v>
      </c>
      <c r="F11" s="81">
        <v>1162883.5487418787</v>
      </c>
      <c r="G11" s="81">
        <v>1339407.8689222161</v>
      </c>
      <c r="H11" s="81">
        <v>1411416.1398842724</v>
      </c>
      <c r="I11" s="80">
        <f t="shared" si="0"/>
        <v>5.3761272150804427</v>
      </c>
      <c r="J11" s="62"/>
      <c r="K11" s="12"/>
      <c r="L11" s="12"/>
    </row>
    <row r="12" spans="1:13" ht="21.75" customHeight="1" x14ac:dyDescent="0.2">
      <c r="A12" s="42" t="s">
        <v>71</v>
      </c>
      <c r="B12" s="43">
        <f>SUM(B8:B11)</f>
        <v>5600355.3464538241</v>
      </c>
      <c r="C12" s="43">
        <f t="shared" ref="C12:H12" si="1">SUM(C8:C11)</f>
        <v>5411946.274298057</v>
      </c>
      <c r="D12" s="43">
        <f t="shared" si="1"/>
        <v>5623482.903474628</v>
      </c>
      <c r="E12" s="43">
        <f t="shared" si="1"/>
        <v>6136526.0200558808</v>
      </c>
      <c r="F12" s="43">
        <f t="shared" si="1"/>
        <v>5868539.8943218365</v>
      </c>
      <c r="G12" s="43">
        <f t="shared" si="1"/>
        <v>5751384.6689142436</v>
      </c>
      <c r="H12" s="43">
        <f t="shared" si="1"/>
        <v>5879214.6628152831</v>
      </c>
      <c r="I12" s="117">
        <f t="shared" si="0"/>
        <v>2.222595101175374</v>
      </c>
    </row>
    <row r="13" spans="1:13" x14ac:dyDescent="0.2">
      <c r="A13" s="86"/>
      <c r="B13" s="87"/>
      <c r="C13" s="87"/>
      <c r="D13" s="87"/>
      <c r="E13" s="79"/>
      <c r="F13" s="79"/>
      <c r="G13" s="79"/>
      <c r="H13" s="79"/>
      <c r="I13" s="41"/>
    </row>
    <row r="14" spans="1:13" x14ac:dyDescent="0.2">
      <c r="A14" s="30"/>
      <c r="B14" s="79"/>
      <c r="C14" s="79"/>
      <c r="D14" s="79"/>
      <c r="E14" s="79"/>
      <c r="F14" s="79"/>
      <c r="G14" s="79"/>
      <c r="H14" s="79"/>
      <c r="I14" s="41"/>
    </row>
    <row r="15" spans="1:13" ht="15.75" x14ac:dyDescent="0.25">
      <c r="A15" s="1" t="s">
        <v>180</v>
      </c>
      <c r="B15" s="79"/>
      <c r="C15" s="79"/>
      <c r="D15" s="79"/>
      <c r="E15" s="79"/>
      <c r="F15" s="79"/>
      <c r="G15" s="79"/>
      <c r="H15" s="79"/>
      <c r="I15" s="41"/>
    </row>
    <row r="16" spans="1:13" ht="19.5" customHeight="1" x14ac:dyDescent="0.2">
      <c r="A16" s="86" t="s">
        <v>3</v>
      </c>
      <c r="B16" s="79">
        <v>4698081.7130251182</v>
      </c>
      <c r="C16" s="79">
        <v>3906178.2660619617</v>
      </c>
      <c r="D16" s="79">
        <v>4576929.7282986827</v>
      </c>
      <c r="E16" s="79">
        <v>5049237.67100407</v>
      </c>
      <c r="F16" s="79">
        <v>4790584.1219220934</v>
      </c>
      <c r="G16" s="79">
        <v>3814195.6094743628</v>
      </c>
      <c r="H16" s="79">
        <v>5220434.7850605343</v>
      </c>
      <c r="I16" s="80">
        <f>(H16-G16)/G16*100</f>
        <v>36.868564687482461</v>
      </c>
    </row>
    <row r="17" spans="1:9" x14ac:dyDescent="0.2">
      <c r="A17" s="86" t="s">
        <v>68</v>
      </c>
      <c r="B17" s="79">
        <v>3611758.8747926322</v>
      </c>
      <c r="C17" s="79">
        <v>3401167.0456546932</v>
      </c>
      <c r="D17" s="79">
        <v>3665007.2038193606</v>
      </c>
      <c r="E17" s="79">
        <v>4451198.3132352037</v>
      </c>
      <c r="F17" s="79">
        <v>3958254.1438512066</v>
      </c>
      <c r="G17" s="79">
        <v>3330403.7449280131</v>
      </c>
      <c r="H17" s="79">
        <v>3085255.3358474616</v>
      </c>
      <c r="I17" s="80">
        <f>(H17-G17)/G17*100</f>
        <v>-7.3609216136000466</v>
      </c>
    </row>
    <row r="18" spans="1:9" x14ac:dyDescent="0.2">
      <c r="A18" s="86" t="s">
        <v>69</v>
      </c>
      <c r="B18" s="79">
        <v>4277466.4679505555</v>
      </c>
      <c r="C18" s="79">
        <v>5262516.8997742282</v>
      </c>
      <c r="D18" s="79">
        <v>3780869.973686703</v>
      </c>
      <c r="E18" s="79">
        <v>3964872.3889999529</v>
      </c>
      <c r="F18" s="79">
        <v>3253506.1811114782</v>
      </c>
      <c r="G18" s="79">
        <v>3941893.1256014393</v>
      </c>
      <c r="H18" s="79">
        <v>3524481.668997013</v>
      </c>
      <c r="I18" s="80">
        <f t="shared" ref="I18:I20" si="2">(H18-G18)/G18*100</f>
        <v>-10.589111457473601</v>
      </c>
    </row>
    <row r="19" spans="1:9" x14ac:dyDescent="0.2">
      <c r="A19" s="86" t="s">
        <v>70</v>
      </c>
      <c r="B19" s="79">
        <v>8461123.3000000007</v>
      </c>
      <c r="C19" s="79">
        <v>6718280.54</v>
      </c>
      <c r="D19" s="79">
        <v>8710145.8100000005</v>
      </c>
      <c r="E19" s="79">
        <v>8537902.2699999996</v>
      </c>
      <c r="F19" s="79">
        <v>10562389.973538855</v>
      </c>
      <c r="G19" s="79">
        <v>13324606.742728008</v>
      </c>
      <c r="H19" s="79">
        <v>12682708.899731226</v>
      </c>
      <c r="I19" s="80">
        <f t="shared" si="2"/>
        <v>-4.8173867746385959</v>
      </c>
    </row>
    <row r="20" spans="1:9" ht="26.25" customHeight="1" x14ac:dyDescent="0.2">
      <c r="A20" s="42" t="s">
        <v>71</v>
      </c>
      <c r="B20" s="44">
        <f>SUM(B16:B19)</f>
        <v>21048430.355768308</v>
      </c>
      <c r="C20" s="44">
        <f t="shared" ref="C20:D20" si="3">SUM(C16:C19)</f>
        <v>19288142.751490884</v>
      </c>
      <c r="D20" s="44">
        <f t="shared" si="3"/>
        <v>20732952.715804748</v>
      </c>
      <c r="E20" s="44">
        <f>SUM(E16:E19)</f>
        <v>22003210.643239226</v>
      </c>
      <c r="F20" s="44">
        <f t="shared" ref="F20" si="4">SUM(F16:F19)</f>
        <v>22564734.420423634</v>
      </c>
      <c r="G20" s="44">
        <f>SUM(G16:G19)</f>
        <v>24411099.222731821</v>
      </c>
      <c r="H20" s="44">
        <f t="shared" ref="H20" si="5">SUM(H16:H19)</f>
        <v>24512880.689636234</v>
      </c>
      <c r="I20" s="117">
        <f t="shared" si="2"/>
        <v>0.41694749579172252</v>
      </c>
    </row>
    <row r="21" spans="1:9" ht="15.75" thickBot="1" x14ac:dyDescent="0.25">
      <c r="A21" s="82"/>
      <c r="B21" s="82"/>
      <c r="C21" s="82"/>
      <c r="D21" s="82"/>
      <c r="E21" s="82"/>
      <c r="F21" s="82"/>
      <c r="G21" s="82"/>
      <c r="H21" s="82"/>
      <c r="I21" s="82"/>
    </row>
    <row r="22" spans="1:9" x14ac:dyDescent="0.2">
      <c r="A22" s="30"/>
      <c r="B22" s="30"/>
      <c r="C22" s="30"/>
      <c r="D22" s="30"/>
      <c r="E22" s="30"/>
      <c r="F22" s="30"/>
      <c r="G22" s="30"/>
      <c r="H22" s="30"/>
      <c r="I22" s="30"/>
    </row>
    <row r="23" spans="1:9" x14ac:dyDescent="0.2">
      <c r="A23" s="37" t="s">
        <v>14</v>
      </c>
      <c r="B23" s="38"/>
      <c r="C23" s="38"/>
      <c r="D23" s="38"/>
      <c r="E23" s="38"/>
      <c r="F23" s="38"/>
      <c r="G23" s="38"/>
      <c r="H23" s="38"/>
      <c r="I23" s="30"/>
    </row>
    <row r="24" spans="1:9" s="167" customFormat="1" ht="15.75" x14ac:dyDescent="0.25">
      <c r="A24" s="221" t="s">
        <v>165</v>
      </c>
      <c r="B24" s="221"/>
      <c r="C24" s="221"/>
      <c r="D24" s="221"/>
      <c r="E24" s="221"/>
      <c r="F24" s="221"/>
      <c r="G24" s="224"/>
      <c r="H24" s="224"/>
      <c r="I24" s="224"/>
    </row>
    <row r="25" spans="1:9" x14ac:dyDescent="0.2">
      <c r="A25" s="222" t="s">
        <v>112</v>
      </c>
      <c r="B25" s="222"/>
      <c r="C25" s="222"/>
      <c r="D25" s="222"/>
      <c r="E25" s="222"/>
      <c r="F25" s="222"/>
      <c r="G25" s="38"/>
      <c r="H25" s="38"/>
      <c r="I25" s="38"/>
    </row>
    <row r="26" spans="1:9" ht="15.75" customHeight="1" x14ac:dyDescent="0.2">
      <c r="A26" s="38" t="s">
        <v>171</v>
      </c>
      <c r="B26" s="38"/>
      <c r="C26" s="38"/>
      <c r="D26" s="38"/>
      <c r="E26" s="38"/>
      <c r="F26" s="38"/>
      <c r="G26" s="38"/>
      <c r="H26" s="38"/>
      <c r="I26" s="30"/>
    </row>
    <row r="27" spans="1:9" ht="15" customHeight="1" x14ac:dyDescent="0.2">
      <c r="A27" s="52" t="s">
        <v>170</v>
      </c>
      <c r="B27" s="38"/>
      <c r="C27" s="38"/>
      <c r="D27" s="38"/>
      <c r="E27" s="38"/>
      <c r="F27" s="38"/>
      <c r="G27" s="38"/>
      <c r="H27" s="38"/>
      <c r="I27" s="30"/>
    </row>
    <row r="28" spans="1:9" x14ac:dyDescent="0.2">
      <c r="A28" s="223" t="s">
        <v>118</v>
      </c>
      <c r="B28" s="223"/>
      <c r="C28" s="223"/>
      <c r="D28" s="223"/>
      <c r="E28" s="223"/>
      <c r="F28" s="223"/>
      <c r="G28" s="223"/>
      <c r="H28" s="223"/>
      <c r="I28" s="223"/>
    </row>
    <row r="29" spans="1:9" x14ac:dyDescent="0.2">
      <c r="A29" s="30"/>
      <c r="B29" s="30"/>
      <c r="C29" s="30"/>
      <c r="D29" s="30"/>
      <c r="E29" s="30"/>
      <c r="F29" s="30"/>
      <c r="G29" s="30"/>
      <c r="H29" s="30"/>
      <c r="I29" s="30"/>
    </row>
    <row r="30" spans="1:9" ht="15" customHeight="1" x14ac:dyDescent="0.2">
      <c r="A30" s="39" t="s">
        <v>114</v>
      </c>
      <c r="B30" s="30"/>
      <c r="C30" s="30"/>
      <c r="D30" s="30"/>
      <c r="E30" s="30"/>
      <c r="F30" s="30"/>
      <c r="G30" s="30"/>
      <c r="H30" s="30"/>
      <c r="I30" s="30"/>
    </row>
  </sheetData>
  <mergeCells count="3">
    <mergeCell ref="A24:I24"/>
    <mergeCell ref="A25:F25"/>
    <mergeCell ref="A28:I28"/>
  </mergeCells>
  <hyperlinks>
    <hyperlink ref="A2" location="'Background Notes'!A1" display="Background Notes"/>
    <hyperlink ref="A1" location="Contents!A1" display="Contents"/>
  </hyperlinks>
  <pageMargins left="0.7" right="0.7" top="0.75" bottom="0.75" header="0.3" footer="0.3"/>
  <pageSetup paperSize="9" scale="9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4"/>
  <sheetViews>
    <sheetView showGridLines="0" workbookViewId="0">
      <selection activeCell="A2" sqref="A2"/>
    </sheetView>
  </sheetViews>
  <sheetFormatPr defaultRowHeight="15" x14ac:dyDescent="0.25"/>
  <cols>
    <col min="18" max="18" width="15.42578125" bestFit="1" customWidth="1"/>
    <col min="19" max="19" width="15.28515625" bestFit="1" customWidth="1"/>
  </cols>
  <sheetData>
    <row r="1" spans="1:19" ht="18" x14ac:dyDescent="0.25">
      <c r="A1" s="11" t="s">
        <v>89</v>
      </c>
    </row>
    <row r="2" spans="1:19" ht="18" x14ac:dyDescent="0.25">
      <c r="A2" s="11" t="s">
        <v>55</v>
      </c>
    </row>
    <row r="3" spans="1:19" ht="15.75" x14ac:dyDescent="0.25">
      <c r="A3" s="1" t="s">
        <v>134</v>
      </c>
    </row>
    <row r="4" spans="1:19" ht="15.75" thickBot="1" x14ac:dyDescent="0.3"/>
    <row r="5" spans="1:19" ht="36" customHeight="1" x14ac:dyDescent="0.25">
      <c r="P5" s="126" t="s">
        <v>126</v>
      </c>
      <c r="Q5" s="127" t="s">
        <v>131</v>
      </c>
      <c r="R5" s="128" t="s">
        <v>132</v>
      </c>
      <c r="S5" s="129" t="s">
        <v>133</v>
      </c>
    </row>
    <row r="6" spans="1:19" ht="15.75" x14ac:dyDescent="0.25">
      <c r="P6" s="125">
        <v>2011</v>
      </c>
      <c r="Q6" s="130" t="s">
        <v>26</v>
      </c>
      <c r="R6" s="131">
        <v>2036136.054365319</v>
      </c>
      <c r="S6" s="159">
        <v>178081083.51837239</v>
      </c>
    </row>
    <row r="7" spans="1:19" ht="15.75" x14ac:dyDescent="0.25">
      <c r="P7" s="240">
        <v>2012</v>
      </c>
      <c r="Q7" s="120" t="s">
        <v>27</v>
      </c>
      <c r="R7" s="119">
        <v>2093276.1072103672</v>
      </c>
      <c r="S7" s="160">
        <v>179266646.18587539</v>
      </c>
    </row>
    <row r="8" spans="1:19" ht="15.75" x14ac:dyDescent="0.25">
      <c r="P8" s="238"/>
      <c r="Q8" s="120" t="s">
        <v>28</v>
      </c>
      <c r="R8" s="119">
        <v>2068898.7868126309</v>
      </c>
      <c r="S8" s="160">
        <v>193887833.50415516</v>
      </c>
    </row>
    <row r="9" spans="1:19" ht="15.75" x14ac:dyDescent="0.25">
      <c r="H9" s="57"/>
      <c r="P9" s="238"/>
      <c r="Q9" s="120" t="s">
        <v>29</v>
      </c>
      <c r="R9" s="119">
        <v>1916896.4901556228</v>
      </c>
      <c r="S9" s="160">
        <v>194777202.64317414</v>
      </c>
    </row>
    <row r="10" spans="1:19" ht="15.75" x14ac:dyDescent="0.25">
      <c r="P10" s="241"/>
      <c r="Q10" s="121" t="s">
        <v>26</v>
      </c>
      <c r="R10" s="122">
        <v>2018069.253992893</v>
      </c>
      <c r="S10" s="161">
        <v>201021023.21085006</v>
      </c>
    </row>
    <row r="11" spans="1:19" ht="15.75" x14ac:dyDescent="0.25">
      <c r="P11" s="240">
        <v>2013</v>
      </c>
      <c r="Q11" s="120" t="s">
        <v>27</v>
      </c>
      <c r="R11" s="119">
        <v>2095759.7022959518</v>
      </c>
      <c r="S11" s="160">
        <v>211571685.79316974</v>
      </c>
    </row>
    <row r="12" spans="1:19" ht="15.75" x14ac:dyDescent="0.25">
      <c r="P12" s="238"/>
      <c r="Q12" s="120" t="s">
        <v>28</v>
      </c>
      <c r="R12" s="119">
        <v>2134636.1754891775</v>
      </c>
      <c r="S12" s="160">
        <v>211970192.23163953</v>
      </c>
    </row>
    <row r="13" spans="1:19" ht="15.75" x14ac:dyDescent="0.25">
      <c r="P13" s="238"/>
      <c r="Q13" s="120" t="s">
        <v>29</v>
      </c>
      <c r="R13" s="119">
        <v>2139044.0604290264</v>
      </c>
      <c r="S13" s="160">
        <v>214534638.30436933</v>
      </c>
    </row>
    <row r="14" spans="1:19" ht="15.75" x14ac:dyDescent="0.25">
      <c r="P14" s="238"/>
      <c r="Q14" s="120" t="s">
        <v>26</v>
      </c>
      <c r="R14" s="122">
        <v>1980169.8462393568</v>
      </c>
      <c r="S14" s="160">
        <v>191548235.14518648</v>
      </c>
    </row>
    <row r="15" spans="1:19" ht="15.75" x14ac:dyDescent="0.25">
      <c r="P15" s="237">
        <v>2014</v>
      </c>
      <c r="Q15" s="118" t="s">
        <v>27</v>
      </c>
      <c r="R15" s="119">
        <v>1996065.6894146772</v>
      </c>
      <c r="S15" s="162">
        <v>193939456.5075593</v>
      </c>
    </row>
    <row r="16" spans="1:19" ht="15.75" x14ac:dyDescent="0.25">
      <c r="P16" s="238"/>
      <c r="Q16" s="120" t="s">
        <v>28</v>
      </c>
      <c r="R16" s="119">
        <v>2070866.1173263115</v>
      </c>
      <c r="S16" s="160">
        <v>204326689.32063329</v>
      </c>
    </row>
    <row r="17" spans="1:19" ht="15.75" x14ac:dyDescent="0.25">
      <c r="P17" s="238"/>
      <c r="Q17" s="120" t="s">
        <v>29</v>
      </c>
      <c r="R17" s="119">
        <v>2226529.6591373924</v>
      </c>
      <c r="S17" s="160">
        <v>237273440.30249673</v>
      </c>
    </row>
    <row r="18" spans="1:19" ht="15.75" x14ac:dyDescent="0.25">
      <c r="P18" s="241"/>
      <c r="Q18" s="121" t="s">
        <v>26</v>
      </c>
      <c r="R18" s="122">
        <v>2334626.8255137773</v>
      </c>
      <c r="S18" s="161">
        <v>237610797.32169726</v>
      </c>
    </row>
    <row r="19" spans="1:19" ht="15.75" x14ac:dyDescent="0.25">
      <c r="P19" s="240">
        <v>2015</v>
      </c>
      <c r="Q19" s="120" t="s">
        <v>27</v>
      </c>
      <c r="R19" s="119">
        <v>2412847.7281983513</v>
      </c>
      <c r="S19" s="160">
        <v>244903955.57924011</v>
      </c>
    </row>
    <row r="20" spans="1:19" ht="15.75" x14ac:dyDescent="0.25">
      <c r="P20" s="238"/>
      <c r="Q20" s="120" t="s">
        <v>28</v>
      </c>
      <c r="R20" s="119">
        <v>2429284.6041241279</v>
      </c>
      <c r="S20" s="160">
        <v>239987325.11048684</v>
      </c>
    </row>
    <row r="21" spans="1:19" ht="15.75" x14ac:dyDescent="0.25">
      <c r="P21" s="238"/>
      <c r="Q21" s="120" t="s">
        <v>29</v>
      </c>
      <c r="R21" s="119">
        <v>2255913.1691241423</v>
      </c>
      <c r="S21" s="160">
        <v>216906567.14767852</v>
      </c>
    </row>
    <row r="22" spans="1:19" ht="15.75" x14ac:dyDescent="0.25">
      <c r="P22" s="238"/>
      <c r="Q22" s="120" t="s">
        <v>26</v>
      </c>
      <c r="R22" s="122">
        <v>2230216.1124946363</v>
      </c>
      <c r="S22" s="160">
        <v>219354176.22427362</v>
      </c>
    </row>
    <row r="23" spans="1:19" ht="15.75" x14ac:dyDescent="0.25">
      <c r="P23" s="237">
        <v>2016</v>
      </c>
      <c r="Q23" s="118" t="s">
        <v>27</v>
      </c>
      <c r="R23" s="123">
        <v>2184306.9164167931</v>
      </c>
      <c r="S23" s="162">
        <v>231080307.85668492</v>
      </c>
    </row>
    <row r="24" spans="1:19" ht="15.75" x14ac:dyDescent="0.25">
      <c r="P24" s="238"/>
      <c r="Q24" s="120" t="s">
        <v>28</v>
      </c>
      <c r="R24" s="119">
        <v>2000660.7108753128</v>
      </c>
      <c r="S24" s="160">
        <v>222481890.01790074</v>
      </c>
    </row>
    <row r="25" spans="1:19" ht="15.75" x14ac:dyDescent="0.25">
      <c r="P25" s="238"/>
      <c r="Q25" s="120" t="s">
        <v>29</v>
      </c>
      <c r="R25" s="119">
        <v>2039408.7394470461</v>
      </c>
      <c r="S25" s="160">
        <v>228804798.07364243</v>
      </c>
    </row>
    <row r="26" spans="1:19" ht="15.75" x14ac:dyDescent="0.25">
      <c r="P26" s="241"/>
      <c r="Q26" s="121" t="s">
        <v>26</v>
      </c>
      <c r="R26" s="122">
        <v>1984392.0934927682</v>
      </c>
      <c r="S26" s="161">
        <v>237154714.02786684</v>
      </c>
    </row>
    <row r="27" spans="1:19" ht="15.75" x14ac:dyDescent="0.25">
      <c r="P27" s="237">
        <v>2017</v>
      </c>
      <c r="Q27" s="118" t="s">
        <v>27</v>
      </c>
      <c r="R27" s="119">
        <v>1990446.647719922</v>
      </c>
      <c r="S27" s="162">
        <v>232819861.19197807</v>
      </c>
    </row>
    <row r="28" spans="1:19" ht="15.75" x14ac:dyDescent="0.25">
      <c r="P28" s="238"/>
      <c r="Q28" s="120" t="s">
        <v>28</v>
      </c>
      <c r="R28" s="119">
        <v>2056196.7434629782</v>
      </c>
      <c r="S28" s="160">
        <v>245334345.97465056</v>
      </c>
    </row>
    <row r="29" spans="1:19" ht="15.75" x14ac:dyDescent="0.25">
      <c r="P29" s="238"/>
      <c r="Q29" s="120" t="s">
        <v>29</v>
      </c>
      <c r="R29" s="119">
        <v>2215700.3806728888</v>
      </c>
      <c r="S29" s="160">
        <v>268288483.06817698</v>
      </c>
    </row>
    <row r="30" spans="1:19" ht="16.5" thickBot="1" x14ac:dyDescent="0.3">
      <c r="P30" s="239"/>
      <c r="Q30" s="82" t="s">
        <v>26</v>
      </c>
      <c r="R30" s="124">
        <v>2193428.4061793666</v>
      </c>
      <c r="S30" s="163">
        <v>269503070.65109086</v>
      </c>
    </row>
    <row r="32" spans="1:19" x14ac:dyDescent="0.25">
      <c r="A32" s="37" t="s">
        <v>13</v>
      </c>
    </row>
    <row r="34" spans="1:1" ht="15.75" x14ac:dyDescent="0.25">
      <c r="A34" s="39" t="s">
        <v>114</v>
      </c>
    </row>
  </sheetData>
  <mergeCells count="6">
    <mergeCell ref="P27:P30"/>
    <mergeCell ref="P7:P10"/>
    <mergeCell ref="P11:P14"/>
    <mergeCell ref="P15:P18"/>
    <mergeCell ref="P19:P22"/>
    <mergeCell ref="P23:P26"/>
  </mergeCells>
  <hyperlinks>
    <hyperlink ref="A2" location="'Background Notes'!A1" display="Background Notes"/>
    <hyperlink ref="A1" location="Contents!A1" display="Contents"/>
  </hyperlinks>
  <pageMargins left="0.7" right="0.7" top="0.75" bottom="0.75" header="0.3" footer="0.3"/>
  <pageSetup paperSize="9" scale="70"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showGridLines="0" workbookViewId="0">
      <selection activeCell="A2" sqref="A2"/>
    </sheetView>
  </sheetViews>
  <sheetFormatPr defaultRowHeight="15" x14ac:dyDescent="0.25"/>
  <cols>
    <col min="1" max="1" width="21.140625" customWidth="1"/>
    <col min="2" max="2" width="27.7109375" customWidth="1"/>
    <col min="3" max="3" width="16.140625" customWidth="1"/>
    <col min="4" max="4" width="11.5703125" customWidth="1"/>
    <col min="5" max="5" width="16.140625" customWidth="1"/>
    <col min="6" max="6" width="10.42578125" customWidth="1"/>
    <col min="7" max="7" width="9.5703125" bestFit="1" customWidth="1"/>
    <col min="8" max="8" width="11.42578125" bestFit="1" customWidth="1"/>
    <col min="11" max="11" width="10.7109375" bestFit="1" customWidth="1"/>
  </cols>
  <sheetData>
    <row r="1" spans="1:11" ht="18" x14ac:dyDescent="0.25">
      <c r="A1" s="11" t="s">
        <v>89</v>
      </c>
      <c r="K1" s="109"/>
    </row>
    <row r="2" spans="1:11" ht="18" x14ac:dyDescent="0.25">
      <c r="A2" s="11" t="s">
        <v>55</v>
      </c>
    </row>
    <row r="3" spans="1:11" ht="15.75" x14ac:dyDescent="0.25">
      <c r="A3" s="1" t="s">
        <v>151</v>
      </c>
    </row>
    <row r="8" spans="1:11" x14ac:dyDescent="0.25">
      <c r="F8" s="61"/>
    </row>
    <row r="9" spans="1:11" x14ac:dyDescent="0.25">
      <c r="F9" s="61"/>
    </row>
    <row r="10" spans="1:11" x14ac:dyDescent="0.25">
      <c r="F10" s="61"/>
    </row>
    <row r="11" spans="1:11" x14ac:dyDescent="0.25">
      <c r="F11" s="61"/>
    </row>
    <row r="12" spans="1:11" x14ac:dyDescent="0.25">
      <c r="F12" s="61"/>
    </row>
    <row r="33" spans="1:11" ht="63" x14ac:dyDescent="0.25">
      <c r="A33" s="133">
        <v>2017</v>
      </c>
      <c r="B33" s="134" t="s">
        <v>22</v>
      </c>
      <c r="C33" s="134" t="s">
        <v>136</v>
      </c>
      <c r="D33" s="134" t="s">
        <v>137</v>
      </c>
      <c r="E33" s="134" t="s">
        <v>23</v>
      </c>
      <c r="F33" s="134" t="s">
        <v>138</v>
      </c>
      <c r="G33" s="134" t="s">
        <v>6</v>
      </c>
      <c r="H33" s="134" t="s">
        <v>4</v>
      </c>
      <c r="K33" s="49"/>
    </row>
    <row r="34" spans="1:11" ht="15.75" x14ac:dyDescent="0.25">
      <c r="A34" s="135" t="s">
        <v>139</v>
      </c>
      <c r="B34" s="136">
        <v>1587956.4942251146</v>
      </c>
      <c r="C34" s="136">
        <v>1024734.1401320506</v>
      </c>
      <c r="D34" s="136">
        <v>935980.69856329297</v>
      </c>
      <c r="E34" s="137">
        <v>826291.23028555233</v>
      </c>
      <c r="F34" s="138">
        <v>488722.94110735704</v>
      </c>
      <c r="G34" s="138">
        <v>356749.28074716509</v>
      </c>
      <c r="H34" s="136">
        <f>SUM(B34:G34)</f>
        <v>5220434.7850605324</v>
      </c>
      <c r="K34" s="49"/>
    </row>
    <row r="35" spans="1:11" x14ac:dyDescent="0.25">
      <c r="B35" s="49"/>
      <c r="C35" s="49"/>
      <c r="D35" s="49"/>
      <c r="E35" s="49"/>
      <c r="F35" s="49"/>
      <c r="G35" s="49"/>
      <c r="H35" s="49"/>
      <c r="K35" s="49"/>
    </row>
    <row r="36" spans="1:11" x14ac:dyDescent="0.25">
      <c r="A36" s="37" t="s">
        <v>13</v>
      </c>
    </row>
    <row r="37" spans="1:11" x14ac:dyDescent="0.25">
      <c r="A37" s="37"/>
    </row>
    <row r="38" spans="1:11" x14ac:dyDescent="0.25">
      <c r="A38" s="37" t="s">
        <v>103</v>
      </c>
    </row>
    <row r="39" spans="1:11" x14ac:dyDescent="0.25">
      <c r="A39" s="37" t="s">
        <v>172</v>
      </c>
    </row>
    <row r="40" spans="1:11" x14ac:dyDescent="0.25">
      <c r="A40" s="91" t="s">
        <v>173</v>
      </c>
    </row>
    <row r="41" spans="1:11" x14ac:dyDescent="0.25">
      <c r="A41" s="97" t="s">
        <v>122</v>
      </c>
    </row>
    <row r="43" spans="1:11" ht="15.75" x14ac:dyDescent="0.25">
      <c r="A43" s="39" t="s">
        <v>114</v>
      </c>
    </row>
  </sheetData>
  <hyperlinks>
    <hyperlink ref="A2" location="'Background Notes'!A1" display="Background Notes"/>
    <hyperlink ref="A1" location="Contents!A1" display="Contents"/>
  </hyperlinks>
  <pageMargins left="0.7" right="0.7" top="0.75" bottom="0.75" header="0.3" footer="0.3"/>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showGridLines="0" workbookViewId="0">
      <selection activeCell="A2" sqref="A2"/>
    </sheetView>
  </sheetViews>
  <sheetFormatPr defaultRowHeight="15" x14ac:dyDescent="0.25"/>
  <cols>
    <col min="1" max="1" width="19.28515625" customWidth="1"/>
    <col min="2" max="2" width="21.5703125" customWidth="1"/>
    <col min="3" max="3" width="19.42578125" customWidth="1"/>
    <col min="4" max="4" width="13.28515625" customWidth="1"/>
    <col min="5" max="5" width="13.140625" customWidth="1"/>
    <col min="6" max="6" width="19.28515625" customWidth="1"/>
    <col min="9" max="9" width="10.7109375" bestFit="1" customWidth="1"/>
  </cols>
  <sheetData>
    <row r="1" spans="1:9" ht="18" x14ac:dyDescent="0.25">
      <c r="A1" s="11" t="s">
        <v>89</v>
      </c>
    </row>
    <row r="2" spans="1:9" ht="18" x14ac:dyDescent="0.25">
      <c r="A2" s="11" t="s">
        <v>55</v>
      </c>
      <c r="I2" s="109"/>
    </row>
    <row r="3" spans="1:9" ht="15.75" x14ac:dyDescent="0.25">
      <c r="A3" s="1" t="s">
        <v>140</v>
      </c>
    </row>
    <row r="6" spans="1:9" x14ac:dyDescent="0.25">
      <c r="D6" s="106"/>
    </row>
    <row r="7" spans="1:9" x14ac:dyDescent="0.25">
      <c r="D7" s="106"/>
    </row>
    <row r="8" spans="1:9" x14ac:dyDescent="0.25">
      <c r="D8" s="106"/>
    </row>
    <row r="9" spans="1:9" x14ac:dyDescent="0.25">
      <c r="D9" s="106"/>
    </row>
    <row r="10" spans="1:9" x14ac:dyDescent="0.25">
      <c r="D10" s="106"/>
    </row>
    <row r="35" spans="1:10" ht="31.5" x14ac:dyDescent="0.25">
      <c r="A35" s="133">
        <v>2017</v>
      </c>
      <c r="B35" s="139" t="s">
        <v>91</v>
      </c>
      <c r="C35" s="139" t="s">
        <v>90</v>
      </c>
      <c r="D35" s="139" t="s">
        <v>5</v>
      </c>
      <c r="E35" s="139" t="s">
        <v>6</v>
      </c>
      <c r="F35" s="139" t="s">
        <v>141</v>
      </c>
      <c r="I35" s="58"/>
      <c r="J35" s="49"/>
    </row>
    <row r="36" spans="1:10" ht="15.75" x14ac:dyDescent="0.25">
      <c r="A36" s="135" t="s">
        <v>142</v>
      </c>
      <c r="B36" s="136">
        <v>1519653.4213774563</v>
      </c>
      <c r="C36" s="136">
        <v>564881.84424638213</v>
      </c>
      <c r="D36" s="140">
        <v>45498.427324755743</v>
      </c>
      <c r="E36" s="140">
        <v>63394.713230771871</v>
      </c>
      <c r="F36" s="136">
        <f>SUM(B36:E36)</f>
        <v>2193428.4061793662</v>
      </c>
      <c r="I36" s="58"/>
      <c r="J36" s="49"/>
    </row>
    <row r="37" spans="1:10" x14ac:dyDescent="0.25">
      <c r="I37" s="58"/>
      <c r="J37" s="49"/>
    </row>
    <row r="38" spans="1:10" x14ac:dyDescent="0.25">
      <c r="A38" s="37" t="s">
        <v>13</v>
      </c>
    </row>
    <row r="40" spans="1:10" x14ac:dyDescent="0.25">
      <c r="A40" s="37" t="s">
        <v>103</v>
      </c>
    </row>
    <row r="41" spans="1:10" x14ac:dyDescent="0.25">
      <c r="A41" s="88" t="s">
        <v>174</v>
      </c>
    </row>
    <row r="42" spans="1:10" x14ac:dyDescent="0.25">
      <c r="A42" s="171"/>
    </row>
    <row r="43" spans="1:10" ht="15.75" x14ac:dyDescent="0.25">
      <c r="A43" s="39" t="s">
        <v>114</v>
      </c>
    </row>
  </sheetData>
  <hyperlinks>
    <hyperlink ref="A2" location="'Background Notes'!A1" display="Background Notes"/>
    <hyperlink ref="A1" location="Contents!A1" display="Contents"/>
  </hyperlinks>
  <pageMargins left="0.7" right="0.7" top="0.75" bottom="0.75" header="0.3" footer="0.3"/>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5"/>
  <sheetViews>
    <sheetView showGridLines="0" workbookViewId="0">
      <selection activeCell="A2" sqref="A2"/>
    </sheetView>
  </sheetViews>
  <sheetFormatPr defaultRowHeight="15" x14ac:dyDescent="0.25"/>
  <cols>
    <col min="1" max="1" width="19.28515625" customWidth="1"/>
    <col min="2" max="2" width="21.5703125" customWidth="1"/>
    <col min="3" max="3" width="19.42578125" customWidth="1"/>
    <col min="4" max="4" width="13.28515625" customWidth="1"/>
    <col min="5" max="5" width="18.42578125" customWidth="1"/>
    <col min="6" max="6" width="10.7109375" bestFit="1" customWidth="1"/>
  </cols>
  <sheetData>
    <row r="1" spans="1:6" ht="18" x14ac:dyDescent="0.25">
      <c r="A1" s="11" t="s">
        <v>89</v>
      </c>
      <c r="F1" s="109"/>
    </row>
    <row r="2" spans="1:6" ht="18" x14ac:dyDescent="0.25">
      <c r="A2" s="11" t="s">
        <v>55</v>
      </c>
    </row>
    <row r="3" spans="1:6" ht="15.75" x14ac:dyDescent="0.25">
      <c r="A3" s="1" t="s">
        <v>155</v>
      </c>
    </row>
    <row r="7" spans="1:6" x14ac:dyDescent="0.25">
      <c r="E7" s="56"/>
    </row>
    <row r="8" spans="1:6" x14ac:dyDescent="0.25">
      <c r="E8" s="56"/>
    </row>
    <row r="9" spans="1:6" x14ac:dyDescent="0.25">
      <c r="E9" s="56"/>
    </row>
    <row r="10" spans="1:6" x14ac:dyDescent="0.25">
      <c r="E10" s="56"/>
    </row>
    <row r="11" spans="1:6" x14ac:dyDescent="0.25">
      <c r="C11" s="5"/>
      <c r="D11" s="5"/>
    </row>
    <row r="12" spans="1:6" x14ac:dyDescent="0.25">
      <c r="C12" s="5"/>
      <c r="D12" s="5"/>
    </row>
    <row r="13" spans="1:6" x14ac:dyDescent="0.25">
      <c r="C13" s="5"/>
      <c r="D13" s="5"/>
    </row>
    <row r="36" spans="1:5" ht="31.5" x14ac:dyDescent="0.25">
      <c r="A36" s="133">
        <v>2017</v>
      </c>
      <c r="B36" s="139" t="s">
        <v>24</v>
      </c>
      <c r="C36" s="139" t="s">
        <v>143</v>
      </c>
      <c r="D36" s="139" t="s">
        <v>6</v>
      </c>
      <c r="E36" s="139" t="s">
        <v>141</v>
      </c>
    </row>
    <row r="37" spans="1:5" ht="15.75" x14ac:dyDescent="0.25">
      <c r="A37" s="135" t="s">
        <v>142</v>
      </c>
      <c r="B37" s="136">
        <v>1955733.1978954033</v>
      </c>
      <c r="C37" s="137">
        <v>233082.66357834212</v>
      </c>
      <c r="D37" s="140">
        <v>4612.5447056216453</v>
      </c>
      <c r="E37" s="141">
        <f>SUM(B37:D37)</f>
        <v>2193428.4061793666</v>
      </c>
    </row>
    <row r="39" spans="1:5" x14ac:dyDescent="0.25">
      <c r="A39" s="69" t="s">
        <v>13</v>
      </c>
    </row>
    <row r="41" spans="1:5" x14ac:dyDescent="0.25">
      <c r="A41" s="37" t="s">
        <v>103</v>
      </c>
      <c r="D41" s="59"/>
      <c r="E41" s="60"/>
    </row>
    <row r="42" spans="1:5" x14ac:dyDescent="0.25">
      <c r="A42" s="88" t="s">
        <v>115</v>
      </c>
      <c r="D42" s="59"/>
      <c r="E42" s="60"/>
    </row>
    <row r="43" spans="1:5" x14ac:dyDescent="0.25">
      <c r="A43" s="97" t="s">
        <v>122</v>
      </c>
      <c r="D43" s="5"/>
      <c r="E43" s="5"/>
    </row>
    <row r="45" spans="1:5" ht="15.75" x14ac:dyDescent="0.25">
      <c r="A45" s="39" t="s">
        <v>114</v>
      </c>
    </row>
  </sheetData>
  <hyperlinks>
    <hyperlink ref="A2" location="'Background Notes'!A1" display="Background Notes"/>
    <hyperlink ref="A1" location="Contents!A1" display="Contents"/>
  </hyperlinks>
  <pageMargins left="0.7" right="0.7" top="0.75" bottom="0.75" header="0.3" footer="0.3"/>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showGridLines="0" workbookViewId="0">
      <selection activeCell="A2" sqref="A2"/>
    </sheetView>
  </sheetViews>
  <sheetFormatPr defaultRowHeight="15" x14ac:dyDescent="0.25"/>
  <cols>
    <col min="1" max="1" width="25" customWidth="1"/>
    <col min="2" max="8" width="13.85546875" bestFit="1" customWidth="1"/>
    <col min="9" max="9" width="13.28515625" bestFit="1" customWidth="1"/>
    <col min="10" max="10" width="10.5703125" bestFit="1" customWidth="1"/>
  </cols>
  <sheetData>
    <row r="1" spans="1:1" ht="18" x14ac:dyDescent="0.25">
      <c r="A1" s="11" t="s">
        <v>89</v>
      </c>
    </row>
    <row r="2" spans="1:1" ht="18" x14ac:dyDescent="0.25">
      <c r="A2" s="11" t="s">
        <v>55</v>
      </c>
    </row>
    <row r="3" spans="1:1" ht="15.75" x14ac:dyDescent="0.25">
      <c r="A3" s="1" t="s">
        <v>156</v>
      </c>
    </row>
    <row r="17" spans="2:10" x14ac:dyDescent="0.25">
      <c r="D17" s="56"/>
      <c r="E17" s="56"/>
      <c r="F17" s="56"/>
      <c r="G17" s="56"/>
      <c r="H17" s="56"/>
      <c r="I17" s="56"/>
    </row>
    <row r="18" spans="2:10" x14ac:dyDescent="0.25">
      <c r="D18" s="56"/>
      <c r="E18" s="56"/>
      <c r="F18" s="56"/>
      <c r="G18" s="56"/>
      <c r="H18" s="56"/>
      <c r="I18" s="56"/>
    </row>
    <row r="19" spans="2:10" x14ac:dyDescent="0.25">
      <c r="D19" s="56"/>
      <c r="E19" s="56"/>
      <c r="F19" s="56"/>
      <c r="G19" s="56"/>
      <c r="H19" s="56"/>
      <c r="I19" s="56"/>
    </row>
    <row r="20" spans="2:10" x14ac:dyDescent="0.25">
      <c r="D20" s="56"/>
      <c r="E20" s="56"/>
      <c r="F20" s="56"/>
      <c r="G20" s="56"/>
      <c r="H20" s="56"/>
      <c r="I20" s="56"/>
    </row>
    <row r="28" spans="2:10" x14ac:dyDescent="0.25">
      <c r="D28" s="57"/>
      <c r="E28" s="57"/>
      <c r="F28" s="57"/>
      <c r="G28" s="57"/>
      <c r="H28" s="57"/>
      <c r="I28" s="57"/>
      <c r="J28" s="57"/>
    </row>
    <row r="29" spans="2:10" x14ac:dyDescent="0.25">
      <c r="D29" s="56"/>
      <c r="E29" s="56"/>
      <c r="F29" s="56"/>
      <c r="G29" s="56"/>
      <c r="H29" s="56"/>
      <c r="I29" s="56"/>
    </row>
    <row r="30" spans="2:10" x14ac:dyDescent="0.25">
      <c r="D30" s="56"/>
      <c r="E30" s="56"/>
      <c r="F30" s="56"/>
      <c r="G30" s="56"/>
      <c r="H30" s="56"/>
      <c r="I30" s="56"/>
    </row>
    <row r="32" spans="2:10" x14ac:dyDescent="0.25">
      <c r="B32" s="142"/>
    </row>
    <row r="33" spans="1:8" x14ac:dyDescent="0.25">
      <c r="B33" s="142"/>
    </row>
    <row r="34" spans="1:8" x14ac:dyDescent="0.25">
      <c r="B34" s="142"/>
    </row>
    <row r="35" spans="1:8" ht="15.75" x14ac:dyDescent="0.25">
      <c r="A35" s="143" t="s">
        <v>144</v>
      </c>
      <c r="B35" s="139">
        <v>2011</v>
      </c>
      <c r="C35" s="144">
        <v>2012</v>
      </c>
      <c r="D35" s="139">
        <v>2013</v>
      </c>
      <c r="E35" s="144">
        <v>2014</v>
      </c>
      <c r="F35" s="145">
        <v>2015</v>
      </c>
      <c r="G35" s="139">
        <v>2016</v>
      </c>
      <c r="H35" s="146">
        <v>2017</v>
      </c>
    </row>
    <row r="36" spans="1:8" ht="15.75" x14ac:dyDescent="0.25">
      <c r="A36" s="147" t="s">
        <v>92</v>
      </c>
      <c r="B36" s="148">
        <v>2036136.0543653192</v>
      </c>
      <c r="C36" s="149">
        <v>2018069.2539928944</v>
      </c>
      <c r="D36" s="148">
        <v>1980169.8462393554</v>
      </c>
      <c r="E36" s="149">
        <v>2334626.8255137783</v>
      </c>
      <c r="F36" s="148">
        <v>2230215.6685518129</v>
      </c>
      <c r="G36" s="148">
        <v>1984392.0934927673</v>
      </c>
      <c r="H36" s="150">
        <v>2193428.4061793662</v>
      </c>
    </row>
    <row r="37" spans="1:8" ht="15.75" x14ac:dyDescent="0.25">
      <c r="A37" s="147" t="s">
        <v>93</v>
      </c>
      <c r="B37" s="148">
        <v>1419846.7630039633</v>
      </c>
      <c r="C37" s="149">
        <v>1298516.7904030012</v>
      </c>
      <c r="D37" s="148">
        <v>1571527.5348422579</v>
      </c>
      <c r="E37" s="149">
        <v>1708422.505645832</v>
      </c>
      <c r="F37" s="148">
        <v>1491605.2733752104</v>
      </c>
      <c r="G37" s="148">
        <v>1358240.2386240747</v>
      </c>
      <c r="H37" s="150">
        <v>1314784.7537032017</v>
      </c>
    </row>
    <row r="38" spans="1:8" ht="18.75" x14ac:dyDescent="0.25">
      <c r="A38" s="147" t="s">
        <v>145</v>
      </c>
      <c r="B38" s="148">
        <v>1270322.9890845416</v>
      </c>
      <c r="C38" s="149">
        <v>1300456.1699021612</v>
      </c>
      <c r="D38" s="148">
        <v>1115206.9223930149</v>
      </c>
      <c r="E38" s="149">
        <v>1097144.8288962701</v>
      </c>
      <c r="F38" s="148">
        <v>983835.40365293459</v>
      </c>
      <c r="G38" s="148">
        <v>1069344.4678751852</v>
      </c>
      <c r="H38" s="150">
        <v>959585.36304844287</v>
      </c>
    </row>
    <row r="39" spans="1:8" ht="15.75" x14ac:dyDescent="0.25">
      <c r="A39" s="147" t="s">
        <v>94</v>
      </c>
      <c r="B39" s="148">
        <v>874049.54</v>
      </c>
      <c r="C39" s="149">
        <v>794904.06</v>
      </c>
      <c r="D39" s="148">
        <v>956578.6</v>
      </c>
      <c r="E39" s="149">
        <v>996331.86</v>
      </c>
      <c r="F39" s="148">
        <v>1162883.5487418787</v>
      </c>
      <c r="G39" s="148">
        <v>1339407.8689222161</v>
      </c>
      <c r="H39" s="150">
        <v>1411416.1398842724</v>
      </c>
    </row>
    <row r="40" spans="1:8" ht="15.75" x14ac:dyDescent="0.25">
      <c r="A40" s="151" t="s">
        <v>4</v>
      </c>
      <c r="B40" s="152">
        <f>SUM(B36:B39)</f>
        <v>5600355.3464538241</v>
      </c>
      <c r="C40" s="153">
        <f t="shared" ref="C40:H40" si="0">SUM(C36:C39)</f>
        <v>5411946.274298057</v>
      </c>
      <c r="D40" s="152">
        <f t="shared" si="0"/>
        <v>5623482.903474628</v>
      </c>
      <c r="E40" s="153">
        <f t="shared" si="0"/>
        <v>6136526.0200558808</v>
      </c>
      <c r="F40" s="152">
        <f t="shared" si="0"/>
        <v>5868539.8943218365</v>
      </c>
      <c r="G40" s="152">
        <f t="shared" si="0"/>
        <v>5751384.6689142436</v>
      </c>
      <c r="H40" s="154">
        <f t="shared" si="0"/>
        <v>5879214.6628152831</v>
      </c>
    </row>
    <row r="43" spans="1:8" x14ac:dyDescent="0.25">
      <c r="A43" s="69" t="s">
        <v>13</v>
      </c>
    </row>
    <row r="45" spans="1:8" x14ac:dyDescent="0.25">
      <c r="A45" s="69" t="s">
        <v>103</v>
      </c>
    </row>
    <row r="46" spans="1:8" s="30" customFormat="1" x14ac:dyDescent="0.2">
      <c r="A46" s="38" t="s">
        <v>102</v>
      </c>
      <c r="B46" s="38"/>
      <c r="C46" s="38"/>
      <c r="D46" s="38"/>
      <c r="E46" s="38"/>
      <c r="F46" s="38"/>
      <c r="G46" s="38"/>
    </row>
    <row r="48" spans="1:8" ht="15.75" x14ac:dyDescent="0.25">
      <c r="A48" s="39" t="s">
        <v>114</v>
      </c>
    </row>
  </sheetData>
  <hyperlinks>
    <hyperlink ref="A2" location="'Background Notes'!A1" display="Background Notes"/>
    <hyperlink ref="A1" location="Contents!A1" display="Contents"/>
  </hyperlinks>
  <pageMargins left="0.7" right="0.7" top="0.75" bottom="0.75" header="0.3" footer="0.3"/>
  <pageSetup paperSize="9" scale="75"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0"/>
  <sheetViews>
    <sheetView showGridLines="0" workbookViewId="0">
      <selection activeCell="A2" sqref="A2"/>
    </sheetView>
  </sheetViews>
  <sheetFormatPr defaultRowHeight="15.75" x14ac:dyDescent="0.25"/>
  <cols>
    <col min="1" max="1" width="169.85546875" style="35" customWidth="1"/>
    <col min="2" max="16384" width="9.140625" style="13"/>
  </cols>
  <sheetData>
    <row r="1" spans="1:1" x14ac:dyDescent="0.25">
      <c r="A1" s="32" t="s">
        <v>56</v>
      </c>
    </row>
    <row r="2" spans="1:1" x14ac:dyDescent="0.25">
      <c r="A2" s="31"/>
    </row>
    <row r="3" spans="1:1" x14ac:dyDescent="0.25">
      <c r="A3" s="32" t="s">
        <v>57</v>
      </c>
    </row>
    <row r="4" spans="1:1" x14ac:dyDescent="0.25">
      <c r="A4" s="31"/>
    </row>
    <row r="5" spans="1:1" x14ac:dyDescent="0.25">
      <c r="A5" s="31" t="s">
        <v>58</v>
      </c>
    </row>
    <row r="6" spans="1:1" x14ac:dyDescent="0.25">
      <c r="A6" s="31"/>
    </row>
    <row r="7" spans="1:1" x14ac:dyDescent="0.25">
      <c r="A7" s="31" t="s">
        <v>59</v>
      </c>
    </row>
    <row r="8" spans="1:1" x14ac:dyDescent="0.25">
      <c r="A8" s="31"/>
    </row>
    <row r="9" spans="1:1" x14ac:dyDescent="0.25">
      <c r="A9" s="32" t="s">
        <v>60</v>
      </c>
    </row>
    <row r="10" spans="1:1" x14ac:dyDescent="0.25">
      <c r="A10" s="31" t="s">
        <v>61</v>
      </c>
    </row>
    <row r="11" spans="1:1" x14ac:dyDescent="0.25">
      <c r="A11" s="32"/>
    </row>
    <row r="12" spans="1:1" x14ac:dyDescent="0.25">
      <c r="A12" s="32" t="s">
        <v>62</v>
      </c>
    </row>
    <row r="13" spans="1:1" x14ac:dyDescent="0.25">
      <c r="A13" s="165" t="s">
        <v>163</v>
      </c>
    </row>
    <row r="14" spans="1:1" s="71" customFormat="1" x14ac:dyDescent="0.25">
      <c r="A14" s="31"/>
    </row>
    <row r="15" spans="1:1" s="71" customFormat="1" x14ac:dyDescent="0.25">
      <c r="A15" s="32" t="s">
        <v>104</v>
      </c>
    </row>
    <row r="16" spans="1:1" s="71" customFormat="1" ht="75.75" x14ac:dyDescent="0.25">
      <c r="A16" s="31" t="s">
        <v>164</v>
      </c>
    </row>
    <row r="17" spans="1:1" s="71" customFormat="1" x14ac:dyDescent="0.25">
      <c r="A17" s="72" t="s">
        <v>105</v>
      </c>
    </row>
    <row r="18" spans="1:1" x14ac:dyDescent="0.25">
      <c r="A18" s="31"/>
    </row>
    <row r="19" spans="1:1" x14ac:dyDescent="0.25">
      <c r="A19" s="32" t="s">
        <v>63</v>
      </c>
    </row>
    <row r="20" spans="1:1" x14ac:dyDescent="0.25">
      <c r="A20" s="65" t="s">
        <v>99</v>
      </c>
    </row>
    <row r="21" spans="1:1" x14ac:dyDescent="0.25">
      <c r="A21" s="34" t="s">
        <v>100</v>
      </c>
    </row>
    <row r="22" spans="1:1" x14ac:dyDescent="0.25">
      <c r="A22" s="33"/>
    </row>
    <row r="23" spans="1:1" x14ac:dyDescent="0.25">
      <c r="A23" s="33" t="s">
        <v>64</v>
      </c>
    </row>
    <row r="24" spans="1:1" x14ac:dyDescent="0.25">
      <c r="A24" s="34" t="s">
        <v>101</v>
      </c>
    </row>
    <row r="25" spans="1:1" x14ac:dyDescent="0.25">
      <c r="A25" s="33"/>
    </row>
    <row r="26" spans="1:1" x14ac:dyDescent="0.25">
      <c r="A26" s="32" t="s">
        <v>65</v>
      </c>
    </row>
    <row r="27" spans="1:1" ht="30.75" x14ac:dyDescent="0.25">
      <c r="A27" s="34" t="s">
        <v>158</v>
      </c>
    </row>
    <row r="28" spans="1:1" x14ac:dyDescent="0.25">
      <c r="A28" s="31"/>
    </row>
    <row r="29" spans="1:1" x14ac:dyDescent="0.25">
      <c r="A29" s="33" t="s">
        <v>66</v>
      </c>
    </row>
    <row r="30" spans="1:1" ht="30.75" x14ac:dyDescent="0.25">
      <c r="A30" s="31" t="s">
        <v>67</v>
      </c>
    </row>
  </sheetData>
  <hyperlinks>
    <hyperlink ref="A24" r:id="rId1" display="mailto:tourismstatistics@finance-ni.gov.uk"/>
    <hyperlink ref="A27" r:id="rId2"/>
    <hyperlink ref="A21" r:id="rId3"/>
    <hyperlink ref="A20" r:id="rId4"/>
    <hyperlink ref="A17" r:id="rId5"/>
  </hyperlinks>
  <pageMargins left="0.7" right="0.7" top="0.75" bottom="0.75" header="0.3" footer="0.3"/>
  <pageSetup paperSize="9" scale="77"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showGridLines="0" workbookViewId="0">
      <selection activeCell="A14" sqref="A14"/>
    </sheetView>
  </sheetViews>
  <sheetFormatPr defaultRowHeight="18" x14ac:dyDescent="0.25"/>
  <cols>
    <col min="1" max="1" width="13.140625" style="9" customWidth="1"/>
    <col min="2" max="2" width="80" style="9" customWidth="1"/>
    <col min="3" max="16384" width="9.140625" style="9"/>
  </cols>
  <sheetData>
    <row r="1" spans="1:3" x14ac:dyDescent="0.25">
      <c r="A1" s="11" t="s">
        <v>30</v>
      </c>
      <c r="B1" s="11"/>
      <c r="C1" s="132"/>
    </row>
    <row r="2" spans="1:3" x14ac:dyDescent="0.25">
      <c r="A2" s="11" t="s">
        <v>55</v>
      </c>
      <c r="B2" s="11"/>
    </row>
    <row r="3" spans="1:3" x14ac:dyDescent="0.25">
      <c r="B3" s="11"/>
    </row>
    <row r="4" spans="1:3" x14ac:dyDescent="0.25">
      <c r="B4" s="50" t="s">
        <v>74</v>
      </c>
    </row>
    <row r="5" spans="1:3" x14ac:dyDescent="0.25">
      <c r="A5" s="51" t="s">
        <v>75</v>
      </c>
      <c r="B5" s="9" t="s">
        <v>146</v>
      </c>
    </row>
    <row r="6" spans="1:3" x14ac:dyDescent="0.25">
      <c r="A6" s="51" t="s">
        <v>76</v>
      </c>
      <c r="B6" s="9" t="s">
        <v>147</v>
      </c>
    </row>
    <row r="7" spans="1:3" x14ac:dyDescent="0.25">
      <c r="A7" s="51" t="s">
        <v>77</v>
      </c>
      <c r="B7" s="9" t="s">
        <v>148</v>
      </c>
    </row>
    <row r="8" spans="1:3" x14ac:dyDescent="0.25">
      <c r="A8" s="51" t="s">
        <v>82</v>
      </c>
      <c r="B8" s="9" t="s">
        <v>108</v>
      </c>
    </row>
    <row r="9" spans="1:3" x14ac:dyDescent="0.25">
      <c r="A9" s="51" t="s">
        <v>78</v>
      </c>
      <c r="B9" s="9" t="s">
        <v>109</v>
      </c>
    </row>
    <row r="10" spans="1:3" x14ac:dyDescent="0.25">
      <c r="A10" s="51" t="s">
        <v>79</v>
      </c>
      <c r="B10" s="9" t="s">
        <v>184</v>
      </c>
    </row>
    <row r="11" spans="1:3" x14ac:dyDescent="0.25">
      <c r="A11" s="51" t="s">
        <v>80</v>
      </c>
      <c r="B11" s="9" t="s">
        <v>162</v>
      </c>
    </row>
    <row r="12" spans="1:3" x14ac:dyDescent="0.25">
      <c r="A12" s="51" t="s">
        <v>81</v>
      </c>
      <c r="B12" s="9" t="s">
        <v>149</v>
      </c>
    </row>
    <row r="13" spans="1:3" x14ac:dyDescent="0.25">
      <c r="B13" s="11"/>
    </row>
    <row r="14" spans="1:3" x14ac:dyDescent="0.25">
      <c r="B14" s="11"/>
    </row>
    <row r="15" spans="1:3" x14ac:dyDescent="0.25">
      <c r="B15" s="11"/>
    </row>
    <row r="16" spans="1:3" x14ac:dyDescent="0.25">
      <c r="B16" s="50" t="s">
        <v>83</v>
      </c>
    </row>
    <row r="17" spans="1:2" x14ac:dyDescent="0.25">
      <c r="A17" s="51" t="s">
        <v>84</v>
      </c>
      <c r="B17" s="9" t="s">
        <v>150</v>
      </c>
    </row>
    <row r="18" spans="1:2" x14ac:dyDescent="0.25">
      <c r="A18" s="51" t="s">
        <v>85</v>
      </c>
      <c r="B18" s="9" t="s">
        <v>152</v>
      </c>
    </row>
    <row r="19" spans="1:2" x14ac:dyDescent="0.25">
      <c r="A19" s="51" t="s">
        <v>86</v>
      </c>
      <c r="B19" s="9" t="s">
        <v>153</v>
      </c>
    </row>
    <row r="20" spans="1:2" x14ac:dyDescent="0.25">
      <c r="A20" s="51" t="s">
        <v>87</v>
      </c>
      <c r="B20" s="9" t="s">
        <v>154</v>
      </c>
    </row>
    <row r="21" spans="1:2" x14ac:dyDescent="0.25">
      <c r="A21" s="51" t="s">
        <v>88</v>
      </c>
      <c r="B21" s="9" t="s">
        <v>157</v>
      </c>
    </row>
  </sheetData>
  <hyperlinks>
    <hyperlink ref="A2" location="'Background Notes'!A1" display="Background Notes"/>
    <hyperlink ref="A1" location="Contact!A1" display="Contact"/>
    <hyperlink ref="A5" location="'Table 1'!A1" display="Table 1"/>
    <hyperlink ref="A6" location="'Table 2'!A1" display="Table 2"/>
    <hyperlink ref="A7" location="'Table 3'!A1" display="Table 3"/>
    <hyperlink ref="A8" location="'Table 4a'!A1" display="Table 4a"/>
    <hyperlink ref="A9" location="'Table 4b'!A1" display="Table 4b"/>
    <hyperlink ref="A10" location="'Table 5'!A1" display="Table 5"/>
    <hyperlink ref="A11" location="'Table 6'!A1" display="Table 6"/>
    <hyperlink ref="A12" location="'Table 7'!A1" display="Table 7 "/>
    <hyperlink ref="A17" location="'Figure 1'!A1" display="Figure 1"/>
    <hyperlink ref="A18" location="'Figure 2'!A1" display="Figure 2"/>
    <hyperlink ref="A19" location="'Figure 3'!A1" display="Figure 3"/>
    <hyperlink ref="A20" location="'Figure 4'!A1" display="Figure 4"/>
    <hyperlink ref="A21" location="'Figure 5'!A1" display="Figure 5"/>
  </hyperlinks>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GridLines="0" workbookViewId="0">
      <selection activeCell="C30" sqref="C30"/>
    </sheetView>
  </sheetViews>
  <sheetFormatPr defaultRowHeight="15" x14ac:dyDescent="0.2"/>
  <cols>
    <col min="1" max="1" width="33.5703125" style="2" customWidth="1"/>
    <col min="2" max="2" width="15.7109375" style="2" bestFit="1" customWidth="1"/>
    <col min="3" max="6" width="14.140625" style="2" bestFit="1" customWidth="1"/>
    <col min="7" max="7" width="14.140625" style="2" customWidth="1"/>
    <col min="8" max="8" width="14.85546875" style="2" customWidth="1"/>
    <col min="9" max="9" width="18.28515625" style="2" customWidth="1"/>
    <col min="10" max="10" width="9.140625" style="2"/>
    <col min="11" max="12" width="14.140625" style="2" bestFit="1" customWidth="1"/>
    <col min="13" max="16384" width="9.140625" style="2"/>
  </cols>
  <sheetData>
    <row r="1" spans="1:12" ht="18" x14ac:dyDescent="0.25">
      <c r="A1" s="11" t="s">
        <v>89</v>
      </c>
    </row>
    <row r="2" spans="1:12" ht="18" x14ac:dyDescent="0.25">
      <c r="A2" s="11" t="s">
        <v>55</v>
      </c>
    </row>
    <row r="3" spans="1:12" ht="15.75" x14ac:dyDescent="0.25">
      <c r="A3" s="1" t="s">
        <v>111</v>
      </c>
      <c r="B3" s="30"/>
      <c r="C3" s="30"/>
      <c r="D3" s="30"/>
      <c r="E3" s="30"/>
      <c r="F3" s="30"/>
      <c r="G3" s="30"/>
      <c r="H3" s="30"/>
      <c r="I3" s="30"/>
      <c r="J3" s="6"/>
    </row>
    <row r="4" spans="1:12" x14ac:dyDescent="0.2">
      <c r="A4" s="30"/>
      <c r="B4" s="30"/>
      <c r="C4" s="30"/>
      <c r="D4" s="30"/>
      <c r="E4" s="30"/>
      <c r="F4" s="30"/>
      <c r="G4" s="30"/>
      <c r="H4" s="30"/>
      <c r="I4" s="30"/>
      <c r="J4" s="30"/>
    </row>
    <row r="5" spans="1:12" s="40" customFormat="1" ht="31.5" x14ac:dyDescent="0.25">
      <c r="A5" s="174"/>
      <c r="B5" s="175">
        <v>2011</v>
      </c>
      <c r="C5" s="175">
        <v>2012</v>
      </c>
      <c r="D5" s="175">
        <v>2013</v>
      </c>
      <c r="E5" s="175">
        <v>2014</v>
      </c>
      <c r="F5" s="175">
        <v>2015</v>
      </c>
      <c r="G5" s="175">
        <v>2016</v>
      </c>
      <c r="H5" s="175">
        <v>2017</v>
      </c>
      <c r="I5" s="176" t="s">
        <v>110</v>
      </c>
      <c r="J5" s="77"/>
    </row>
    <row r="6" spans="1:12" x14ac:dyDescent="0.2">
      <c r="A6" s="78"/>
      <c r="B6" s="78"/>
      <c r="C6" s="78"/>
      <c r="D6" s="78"/>
      <c r="E6" s="78"/>
      <c r="F6" s="78"/>
      <c r="G6" s="78"/>
      <c r="H6" s="78"/>
      <c r="I6" s="78"/>
      <c r="J6" s="30"/>
    </row>
    <row r="7" spans="1:12" ht="15.75" x14ac:dyDescent="0.25">
      <c r="A7" s="172" t="s">
        <v>177</v>
      </c>
      <c r="B7" s="119">
        <v>2036136.0543653192</v>
      </c>
      <c r="C7" s="119">
        <v>2018069.2539928944</v>
      </c>
      <c r="D7" s="119">
        <v>1980169.8462393554</v>
      </c>
      <c r="E7" s="119">
        <v>2334626.8255137783</v>
      </c>
      <c r="F7" s="119">
        <v>2230215.6685518129</v>
      </c>
      <c r="G7" s="119">
        <v>1984392.0934927673</v>
      </c>
      <c r="H7" s="119">
        <v>2193428.4061793662</v>
      </c>
      <c r="I7" s="80">
        <f>(H7-G7)/G7*100</f>
        <v>10.534022654699756</v>
      </c>
      <c r="J7" s="30"/>
      <c r="K7" s="79"/>
      <c r="L7" s="79"/>
    </row>
    <row r="8" spans="1:12" ht="15.75" x14ac:dyDescent="0.25">
      <c r="A8" s="172"/>
      <c r="B8" s="119"/>
      <c r="C8" s="119"/>
      <c r="D8" s="119"/>
      <c r="E8" s="119"/>
      <c r="F8" s="119"/>
      <c r="G8" s="119"/>
      <c r="H8" s="119"/>
      <c r="I8" s="54"/>
      <c r="J8" s="30"/>
      <c r="K8" s="79"/>
      <c r="L8" s="79"/>
    </row>
    <row r="9" spans="1:12" ht="15.75" x14ac:dyDescent="0.25">
      <c r="A9" s="172" t="s">
        <v>178</v>
      </c>
      <c r="B9" s="173">
        <v>4698081.7130251182</v>
      </c>
      <c r="C9" s="173">
        <v>3906178.2660619617</v>
      </c>
      <c r="D9" s="173">
        <v>4576929.7282986827</v>
      </c>
      <c r="E9" s="173">
        <v>5049237.67100407</v>
      </c>
      <c r="F9" s="173">
        <v>4790584.1219220934</v>
      </c>
      <c r="G9" s="173">
        <v>3814195.6094743628</v>
      </c>
      <c r="H9" s="173">
        <v>5220434.7850605343</v>
      </c>
      <c r="I9" s="80">
        <f>(H9-G9)/G9*100</f>
        <v>36.868564687482461</v>
      </c>
      <c r="J9" s="30"/>
      <c r="K9" s="79"/>
      <c r="L9" s="79"/>
    </row>
    <row r="10" spans="1:12" ht="15.75" x14ac:dyDescent="0.25">
      <c r="A10" s="172"/>
      <c r="B10" s="173"/>
      <c r="C10" s="173"/>
      <c r="D10" s="173"/>
      <c r="E10" s="173"/>
      <c r="F10" s="173"/>
      <c r="G10" s="173"/>
      <c r="H10" s="173"/>
      <c r="I10" s="55"/>
      <c r="J10" s="30"/>
      <c r="K10" s="79"/>
      <c r="L10" s="79"/>
    </row>
    <row r="11" spans="1:12" ht="15.75" x14ac:dyDescent="0.25">
      <c r="A11" s="172" t="s">
        <v>179</v>
      </c>
      <c r="B11" s="173">
        <v>178081083.51837242</v>
      </c>
      <c r="C11" s="173">
        <v>201021023.21085</v>
      </c>
      <c r="D11" s="173">
        <v>191548235.14518645</v>
      </c>
      <c r="E11" s="173">
        <v>237610797.32169724</v>
      </c>
      <c r="F11" s="173">
        <v>219354176.22834486</v>
      </c>
      <c r="G11" s="173">
        <v>237154714.02786684</v>
      </c>
      <c r="H11" s="173">
        <v>269503070.65109092</v>
      </c>
      <c r="I11" s="80">
        <f>(H11-G11)/G11*100</f>
        <v>13.640191280120618</v>
      </c>
      <c r="J11" s="30"/>
      <c r="K11" s="79"/>
      <c r="L11" s="79"/>
    </row>
    <row r="12" spans="1:12" x14ac:dyDescent="0.2">
      <c r="A12" s="121"/>
      <c r="B12" s="121"/>
      <c r="C12" s="121"/>
      <c r="D12" s="121"/>
      <c r="E12" s="121"/>
      <c r="F12" s="121"/>
      <c r="G12" s="121"/>
      <c r="H12" s="121"/>
      <c r="I12" s="121"/>
      <c r="J12" s="30"/>
    </row>
    <row r="13" spans="1:12" x14ac:dyDescent="0.2">
      <c r="A13" s="30"/>
      <c r="B13" s="30"/>
      <c r="C13" s="30"/>
      <c r="D13" s="30"/>
      <c r="E13" s="30"/>
      <c r="F13" s="30"/>
      <c r="G13" s="30"/>
      <c r="H13" s="30"/>
      <c r="I13" s="30"/>
      <c r="J13" s="30"/>
    </row>
    <row r="14" spans="1:12" x14ac:dyDescent="0.2">
      <c r="A14" s="37" t="s">
        <v>14</v>
      </c>
      <c r="B14" s="38"/>
      <c r="C14" s="38"/>
      <c r="D14" s="38"/>
      <c r="E14" s="38"/>
      <c r="F14" s="38"/>
      <c r="G14" s="38"/>
      <c r="H14" s="38"/>
      <c r="I14" s="38"/>
      <c r="J14" s="38"/>
    </row>
    <row r="15" spans="1:12" ht="15.75" customHeight="1" x14ac:dyDescent="0.2">
      <c r="A15" s="221" t="s">
        <v>165</v>
      </c>
      <c r="B15" s="221"/>
      <c r="C15" s="221"/>
      <c r="D15" s="221"/>
      <c r="E15" s="221"/>
      <c r="F15" s="221"/>
      <c r="G15" s="221"/>
      <c r="H15" s="221"/>
      <c r="I15" s="221"/>
      <c r="J15" s="38"/>
    </row>
    <row r="16" spans="1:12" ht="15" customHeight="1" x14ac:dyDescent="0.2">
      <c r="A16" s="222" t="s">
        <v>112</v>
      </c>
      <c r="B16" s="222"/>
      <c r="C16" s="222"/>
      <c r="D16" s="222"/>
      <c r="E16" s="222"/>
      <c r="F16" s="222"/>
      <c r="G16" s="38"/>
      <c r="H16" s="38"/>
      <c r="I16" s="38"/>
      <c r="J16" s="38"/>
    </row>
    <row r="17" spans="1:10" x14ac:dyDescent="0.2">
      <c r="A17" s="223" t="s">
        <v>113</v>
      </c>
      <c r="B17" s="223"/>
      <c r="C17" s="223"/>
      <c r="D17" s="223"/>
      <c r="E17" s="223"/>
      <c r="F17" s="223"/>
      <c r="G17" s="223"/>
      <c r="H17" s="223"/>
      <c r="I17" s="223"/>
      <c r="J17" s="223"/>
    </row>
    <row r="18" spans="1:10" x14ac:dyDescent="0.2">
      <c r="A18" s="73"/>
      <c r="B18" s="73"/>
      <c r="C18" s="73"/>
      <c r="D18" s="73"/>
      <c r="E18" s="73"/>
      <c r="F18" s="73"/>
      <c r="G18" s="73"/>
      <c r="H18" s="73"/>
      <c r="I18" s="73"/>
      <c r="J18" s="73"/>
    </row>
    <row r="19" spans="1:10" x14ac:dyDescent="0.2">
      <c r="A19" s="30"/>
      <c r="B19" s="30"/>
      <c r="C19" s="30"/>
      <c r="D19" s="30"/>
      <c r="E19" s="30"/>
      <c r="F19" s="30"/>
      <c r="G19" s="30"/>
      <c r="H19" s="30"/>
      <c r="I19" s="30"/>
      <c r="J19" s="30"/>
    </row>
    <row r="20" spans="1:10" x14ac:dyDescent="0.2">
      <c r="A20" s="39" t="s">
        <v>114</v>
      </c>
      <c r="B20" s="30"/>
      <c r="C20" s="30"/>
      <c r="D20" s="30"/>
      <c r="E20" s="30"/>
      <c r="F20" s="30"/>
      <c r="G20" s="30"/>
      <c r="H20" s="30"/>
      <c r="I20" s="30"/>
      <c r="J20" s="30"/>
    </row>
  </sheetData>
  <mergeCells count="3">
    <mergeCell ref="A15:I15"/>
    <mergeCell ref="A16:F16"/>
    <mergeCell ref="A17:J17"/>
  </mergeCells>
  <hyperlinks>
    <hyperlink ref="A1" location="Contents!A1" display="Contents"/>
    <hyperlink ref="A2" location="'Background Notes'!A1" display="Background Notes"/>
  </hyperlinks>
  <pageMargins left="0.7" right="0.7" top="0.75" bottom="0.75" header="0.3" footer="0.3"/>
  <pageSetup paperSize="9" scale="8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showGridLines="0" workbookViewId="0">
      <selection activeCell="A21" sqref="A21"/>
    </sheetView>
  </sheetViews>
  <sheetFormatPr defaultRowHeight="15" x14ac:dyDescent="0.2"/>
  <cols>
    <col min="1" max="1" width="33.5703125" style="2" customWidth="1"/>
    <col min="2" max="2" width="15" style="2" bestFit="1" customWidth="1"/>
    <col min="3" max="6" width="14.140625" style="2" bestFit="1" customWidth="1"/>
    <col min="7" max="7" width="14.140625" style="2" customWidth="1"/>
    <col min="8" max="8" width="15" style="2" customWidth="1"/>
    <col min="9" max="9" width="19.140625" style="2" customWidth="1"/>
    <col min="10" max="10" width="9.140625" style="2"/>
    <col min="11" max="11" width="9.7109375" style="2" bestFit="1" customWidth="1"/>
    <col min="12" max="16384" width="9.140625" style="2"/>
  </cols>
  <sheetData>
    <row r="1" spans="1:10" ht="18" x14ac:dyDescent="0.25">
      <c r="A1" s="11" t="s">
        <v>89</v>
      </c>
    </row>
    <row r="2" spans="1:10" ht="18" x14ac:dyDescent="0.25">
      <c r="A2" s="11" t="s">
        <v>55</v>
      </c>
    </row>
    <row r="3" spans="1:10" ht="15.75" x14ac:dyDescent="0.25">
      <c r="A3" s="1" t="s">
        <v>135</v>
      </c>
      <c r="B3" s="30"/>
      <c r="C3" s="30"/>
      <c r="D3" s="30"/>
      <c r="E3" s="30"/>
      <c r="F3" s="30"/>
      <c r="G3" s="30"/>
      <c r="H3" s="30"/>
      <c r="I3" s="30"/>
      <c r="J3" s="6"/>
    </row>
    <row r="4" spans="1:10" ht="15.75" thickBot="1" x14ac:dyDescent="0.25">
      <c r="A4" s="30"/>
      <c r="B4" s="30"/>
      <c r="C4" s="30"/>
      <c r="D4" s="30"/>
      <c r="E4" s="30"/>
      <c r="F4" s="30"/>
      <c r="G4" s="30"/>
      <c r="H4" s="30"/>
      <c r="I4" s="30"/>
    </row>
    <row r="5" spans="1:10" ht="31.5" x14ac:dyDescent="0.25">
      <c r="A5" s="188"/>
      <c r="B5" s="189">
        <v>2011</v>
      </c>
      <c r="C5" s="189">
        <v>2012</v>
      </c>
      <c r="D5" s="189">
        <v>2013</v>
      </c>
      <c r="E5" s="189">
        <v>2014</v>
      </c>
      <c r="F5" s="189">
        <v>2015</v>
      </c>
      <c r="G5" s="189">
        <v>2016</v>
      </c>
      <c r="H5" s="189">
        <v>2017</v>
      </c>
      <c r="I5" s="190" t="s">
        <v>175</v>
      </c>
    </row>
    <row r="6" spans="1:10" x14ac:dyDescent="0.2">
      <c r="A6" s="78"/>
      <c r="B6" s="78"/>
      <c r="C6" s="78"/>
      <c r="D6" s="78"/>
      <c r="E6" s="78"/>
      <c r="F6" s="78"/>
      <c r="G6" s="78"/>
      <c r="H6" s="78"/>
      <c r="I6" s="78"/>
    </row>
    <row r="7" spans="1:10" ht="15.75" x14ac:dyDescent="0.25">
      <c r="A7" s="1" t="s">
        <v>177</v>
      </c>
      <c r="B7" s="30"/>
      <c r="C7" s="30"/>
      <c r="D7" s="30"/>
      <c r="E7" s="30"/>
      <c r="F7" s="30"/>
      <c r="G7" s="30"/>
      <c r="H7" s="30"/>
      <c r="I7" s="30"/>
    </row>
    <row r="8" spans="1:10" x14ac:dyDescent="0.2">
      <c r="A8" s="86" t="s">
        <v>72</v>
      </c>
      <c r="B8" s="81">
        <v>1252853.9054340618</v>
      </c>
      <c r="C8" s="81">
        <v>1073822.0626521935</v>
      </c>
      <c r="D8" s="81">
        <v>1051739.1549416531</v>
      </c>
      <c r="E8" s="81">
        <v>1329052.6519773046</v>
      </c>
      <c r="F8" s="81">
        <v>1209383.4900356517</v>
      </c>
      <c r="G8" s="81">
        <v>1290030.8778416922</v>
      </c>
      <c r="H8" s="81">
        <v>1519653.4213774563</v>
      </c>
      <c r="I8" s="83">
        <f>(H8-G8)/G8*100</f>
        <v>17.79977111245104</v>
      </c>
    </row>
    <row r="9" spans="1:10" x14ac:dyDescent="0.2">
      <c r="A9" s="86" t="s">
        <v>73</v>
      </c>
      <c r="B9" s="81">
        <v>568989.48448750703</v>
      </c>
      <c r="C9" s="81">
        <v>701739.0480445883</v>
      </c>
      <c r="D9" s="81">
        <v>618976.87185331259</v>
      </c>
      <c r="E9" s="81">
        <v>808902.0164779519</v>
      </c>
      <c r="F9" s="81">
        <v>808704.93691118318</v>
      </c>
      <c r="G9" s="81">
        <v>535152.98134057131</v>
      </c>
      <c r="H9" s="81">
        <v>564881.84424638213</v>
      </c>
      <c r="I9" s="83">
        <f t="shared" ref="I9:I12" si="0">(H9-G9)/G9*100</f>
        <v>5.5552083128340781</v>
      </c>
    </row>
    <row r="10" spans="1:10" x14ac:dyDescent="0.2">
      <c r="A10" s="86" t="s">
        <v>5</v>
      </c>
      <c r="B10" s="84">
        <v>74731.186509060921</v>
      </c>
      <c r="C10" s="84">
        <v>88573.698768539965</v>
      </c>
      <c r="D10" s="84">
        <v>94671.505136496809</v>
      </c>
      <c r="E10" s="84">
        <v>71210.808258963385</v>
      </c>
      <c r="F10" s="84">
        <v>101960.97084160175</v>
      </c>
      <c r="G10" s="84">
        <v>83021.83231527434</v>
      </c>
      <c r="H10" s="84">
        <v>45498.427324755743</v>
      </c>
      <c r="I10" s="83">
        <f t="shared" si="0"/>
        <v>-45.197033050323377</v>
      </c>
    </row>
    <row r="11" spans="1:10" x14ac:dyDescent="0.2">
      <c r="A11" s="86" t="s">
        <v>6</v>
      </c>
      <c r="B11" s="84">
        <v>139561.47793468868</v>
      </c>
      <c r="C11" s="84">
        <v>153934.44452757167</v>
      </c>
      <c r="D11" s="85">
        <v>214782.31430789491</v>
      </c>
      <c r="E11" s="84">
        <v>125461.34879955729</v>
      </c>
      <c r="F11" s="84">
        <v>110166.71470620003</v>
      </c>
      <c r="G11" s="84">
        <v>76186.401995230743</v>
      </c>
      <c r="H11" s="84">
        <v>63394.713230771871</v>
      </c>
      <c r="I11" s="83">
        <f t="shared" si="0"/>
        <v>-16.789989328095096</v>
      </c>
    </row>
    <row r="12" spans="1:10" ht="21" customHeight="1" x14ac:dyDescent="0.2">
      <c r="A12" s="42" t="s">
        <v>71</v>
      </c>
      <c r="B12" s="43">
        <f t="shared" ref="B12:H12" si="1">SUM(B8:B11)</f>
        <v>2036136.0543653183</v>
      </c>
      <c r="C12" s="43">
        <f t="shared" si="1"/>
        <v>2018069.2539928937</v>
      </c>
      <c r="D12" s="43">
        <f t="shared" si="1"/>
        <v>1980169.8462393577</v>
      </c>
      <c r="E12" s="43">
        <f t="shared" si="1"/>
        <v>2334626.8255137773</v>
      </c>
      <c r="F12" s="43">
        <f t="shared" si="1"/>
        <v>2230216.1124946368</v>
      </c>
      <c r="G12" s="43">
        <f t="shared" si="1"/>
        <v>1984392.0934927685</v>
      </c>
      <c r="H12" s="43">
        <f t="shared" si="1"/>
        <v>2193428.4061793662</v>
      </c>
      <c r="I12" s="187">
        <f t="shared" si="0"/>
        <v>10.53402265469969</v>
      </c>
    </row>
    <row r="13" spans="1:10" x14ac:dyDescent="0.2">
      <c r="A13" s="86"/>
      <c r="B13" s="87"/>
      <c r="C13" s="87"/>
      <c r="D13" s="87"/>
      <c r="E13" s="87"/>
      <c r="F13" s="87"/>
      <c r="G13" s="87"/>
      <c r="H13" s="87"/>
      <c r="I13" s="66"/>
    </row>
    <row r="14" spans="1:10" ht="15.75" x14ac:dyDescent="0.25">
      <c r="A14" s="1" t="s">
        <v>178</v>
      </c>
      <c r="B14" s="79"/>
      <c r="C14" s="79"/>
      <c r="D14" s="79"/>
      <c r="E14" s="79"/>
      <c r="F14" s="79"/>
      <c r="G14" s="79"/>
      <c r="H14" s="79"/>
      <c r="I14" s="67"/>
    </row>
    <row r="15" spans="1:10" x14ac:dyDescent="0.2">
      <c r="A15" s="86" t="s">
        <v>72</v>
      </c>
      <c r="B15" s="79">
        <v>3262834.1373267197</v>
      </c>
      <c r="C15" s="79">
        <v>2412009.0129119931</v>
      </c>
      <c r="D15" s="79">
        <v>2299475.293711951</v>
      </c>
      <c r="E15" s="79">
        <v>3332539.9841812206</v>
      </c>
      <c r="F15" s="79">
        <v>2801960.0071403403</v>
      </c>
      <c r="G15" s="79">
        <v>2585400.3283654568</v>
      </c>
      <c r="H15" s="79">
        <v>3685464.4250203106</v>
      </c>
      <c r="I15" s="83">
        <f t="shared" ref="I15:I19" si="2">(H15-G15)/G15*100</f>
        <v>42.549081648424519</v>
      </c>
    </row>
    <row r="16" spans="1:10" x14ac:dyDescent="0.2">
      <c r="A16" s="86" t="s">
        <v>73</v>
      </c>
      <c r="B16" s="81">
        <v>1073589.7726242461</v>
      </c>
      <c r="C16" s="81">
        <v>1087028.7087538373</v>
      </c>
      <c r="D16" s="81">
        <v>1602156.3983235615</v>
      </c>
      <c r="E16" s="81">
        <v>1357812.2953913484</v>
      </c>
      <c r="F16" s="81">
        <v>1573220.095286852</v>
      </c>
      <c r="G16" s="81">
        <v>1010103.3095146578</v>
      </c>
      <c r="H16" s="81">
        <v>1234177.2959612992</v>
      </c>
      <c r="I16" s="83">
        <f t="shared" si="2"/>
        <v>22.183274159779376</v>
      </c>
    </row>
    <row r="17" spans="1:10" x14ac:dyDescent="0.2">
      <c r="A17" s="86" t="s">
        <v>5</v>
      </c>
      <c r="B17" s="84">
        <v>121645.9573980219</v>
      </c>
      <c r="C17" s="84">
        <v>164878.26485295553</v>
      </c>
      <c r="D17" s="84">
        <v>241987.95751647148</v>
      </c>
      <c r="E17" s="84">
        <v>124198.55987873292</v>
      </c>
      <c r="F17" s="84">
        <v>153356.92960913089</v>
      </c>
      <c r="G17" s="84">
        <v>105768.10490366269</v>
      </c>
      <c r="H17" s="84">
        <v>69537.411400510522</v>
      </c>
      <c r="I17" s="83">
        <f t="shared" si="2"/>
        <v>-34.254838484770396</v>
      </c>
    </row>
    <row r="18" spans="1:10" ht="15.75" customHeight="1" x14ac:dyDescent="0.2">
      <c r="A18" s="86" t="s">
        <v>6</v>
      </c>
      <c r="B18" s="84">
        <v>240011.84567613035</v>
      </c>
      <c r="C18" s="84">
        <v>242262.27954317461</v>
      </c>
      <c r="D18" s="85">
        <v>433310.078746702</v>
      </c>
      <c r="E18" s="84">
        <v>234686.83155276728</v>
      </c>
      <c r="F18" s="84">
        <v>262047.14462788805</v>
      </c>
      <c r="G18" s="84">
        <v>112923.86669058705</v>
      </c>
      <c r="H18" s="84">
        <v>231255.65267841404</v>
      </c>
      <c r="I18" s="83">
        <f t="shared" si="2"/>
        <v>104.78899585687915</v>
      </c>
    </row>
    <row r="19" spans="1:10" ht="22.5" customHeight="1" x14ac:dyDescent="0.2">
      <c r="A19" s="42" t="s">
        <v>71</v>
      </c>
      <c r="B19" s="43">
        <f>SUM(B15:B18)</f>
        <v>4698081.7130251182</v>
      </c>
      <c r="C19" s="43">
        <f t="shared" ref="C19:H19" si="3">SUM(C15:C18)</f>
        <v>3906178.2660619603</v>
      </c>
      <c r="D19" s="43">
        <f t="shared" si="3"/>
        <v>4576929.7282986855</v>
      </c>
      <c r="E19" s="43">
        <f t="shared" si="3"/>
        <v>5049237.671004069</v>
      </c>
      <c r="F19" s="43">
        <f t="shared" si="3"/>
        <v>4790584.1766642109</v>
      </c>
      <c r="G19" s="43">
        <f t="shared" si="3"/>
        <v>3814195.6094743647</v>
      </c>
      <c r="H19" s="43">
        <f t="shared" si="3"/>
        <v>5220434.7850605352</v>
      </c>
      <c r="I19" s="187">
        <f t="shared" si="2"/>
        <v>36.868564687482419</v>
      </c>
    </row>
    <row r="20" spans="1:10" x14ac:dyDescent="0.2">
      <c r="A20" s="86"/>
      <c r="B20" s="81"/>
      <c r="C20" s="81"/>
      <c r="D20" s="81"/>
      <c r="E20" s="81"/>
      <c r="F20" s="81"/>
      <c r="G20" s="81"/>
      <c r="H20" s="81"/>
      <c r="I20" s="68"/>
    </row>
    <row r="21" spans="1:10" ht="15.75" x14ac:dyDescent="0.25">
      <c r="A21" s="1" t="s">
        <v>179</v>
      </c>
      <c r="B21" s="87"/>
      <c r="C21" s="87"/>
      <c r="D21" s="87"/>
      <c r="E21" s="87"/>
      <c r="F21" s="87"/>
      <c r="G21" s="87"/>
      <c r="H21" s="87"/>
      <c r="I21" s="66"/>
    </row>
    <row r="22" spans="1:10" x14ac:dyDescent="0.2">
      <c r="A22" s="86" t="s">
        <v>72</v>
      </c>
      <c r="B22" s="79">
        <v>121033584.25549033</v>
      </c>
      <c r="C22" s="79">
        <v>134922301.76221895</v>
      </c>
      <c r="D22" s="79">
        <v>120122311.15873878</v>
      </c>
      <c r="E22" s="79">
        <v>148031152.22329959</v>
      </c>
      <c r="F22" s="79">
        <v>156495505.00322381</v>
      </c>
      <c r="G22" s="79">
        <v>176356339.65347457</v>
      </c>
      <c r="H22" s="79">
        <v>220879768.55028179</v>
      </c>
      <c r="I22" s="83">
        <f t="shared" ref="I22:I26" si="4">(H22-G22)/G22*100</f>
        <v>25.246287706068308</v>
      </c>
    </row>
    <row r="23" spans="1:10" x14ac:dyDescent="0.2">
      <c r="A23" s="86" t="s">
        <v>73</v>
      </c>
      <c r="B23" s="79">
        <v>33943120.358309329</v>
      </c>
      <c r="C23" s="79">
        <v>39068232.802094318</v>
      </c>
      <c r="D23" s="79">
        <v>33748707.692738928</v>
      </c>
      <c r="E23" s="79">
        <v>68316026.658263743</v>
      </c>
      <c r="F23" s="79">
        <v>47391064.697732367</v>
      </c>
      <c r="G23" s="79">
        <v>44181120.148207337</v>
      </c>
      <c r="H23" s="79">
        <v>34059423.871117949</v>
      </c>
      <c r="I23" s="83">
        <f t="shared" si="4"/>
        <v>-22.909551055146977</v>
      </c>
    </row>
    <row r="24" spans="1:10" ht="15" customHeight="1" x14ac:dyDescent="0.2">
      <c r="A24" s="86" t="s">
        <v>5</v>
      </c>
      <c r="B24" s="84">
        <v>10751711.648719398</v>
      </c>
      <c r="C24" s="84">
        <v>11779099.106650714</v>
      </c>
      <c r="D24" s="84">
        <v>12300807.919890048</v>
      </c>
      <c r="E24" s="84">
        <v>9403403.1914912257</v>
      </c>
      <c r="F24" s="84">
        <v>8910853.4771349281</v>
      </c>
      <c r="G24" s="84">
        <v>9543429.3565058392</v>
      </c>
      <c r="H24" s="84">
        <v>8264707.0726623992</v>
      </c>
      <c r="I24" s="83">
        <f t="shared" si="4"/>
        <v>-13.398980975027849</v>
      </c>
    </row>
    <row r="25" spans="1:10" x14ac:dyDescent="0.2">
      <c r="A25" s="86" t="s">
        <v>6</v>
      </c>
      <c r="B25" s="84">
        <v>12352667.255853312</v>
      </c>
      <c r="C25" s="84">
        <v>15251389.539886158</v>
      </c>
      <c r="D25" s="85">
        <v>25376408.373818781</v>
      </c>
      <c r="E25" s="84">
        <v>11860215.248642739</v>
      </c>
      <c r="F25" s="84">
        <v>6556753.0461823726</v>
      </c>
      <c r="G25" s="84">
        <v>7073824.8696790561</v>
      </c>
      <c r="H25" s="84">
        <v>6299171.1570285335</v>
      </c>
      <c r="I25" s="83">
        <f t="shared" si="4"/>
        <v>-10.950988000437578</v>
      </c>
    </row>
    <row r="26" spans="1:10" ht="22.5" customHeight="1" x14ac:dyDescent="0.2">
      <c r="A26" s="42" t="s">
        <v>71</v>
      </c>
      <c r="B26" s="43">
        <f>SUM(B22:B25)</f>
        <v>178081083.51837239</v>
      </c>
      <c r="C26" s="43">
        <f t="shared" ref="C26:H26" si="5">SUM(C22:C25)</f>
        <v>201021023.21085012</v>
      </c>
      <c r="D26" s="43">
        <f t="shared" si="5"/>
        <v>191548235.14518654</v>
      </c>
      <c r="E26" s="43">
        <f t="shared" si="5"/>
        <v>237610797.32169729</v>
      </c>
      <c r="F26" s="43">
        <f t="shared" si="5"/>
        <v>219354176.22427347</v>
      </c>
      <c r="G26" s="43">
        <f t="shared" si="5"/>
        <v>237154714.02786681</v>
      </c>
      <c r="H26" s="43">
        <f t="shared" si="5"/>
        <v>269503070.65109068</v>
      </c>
      <c r="I26" s="187">
        <f t="shared" si="4"/>
        <v>13.640191280120531</v>
      </c>
    </row>
    <row r="27" spans="1:10" ht="15.75" thickBot="1" x14ac:dyDescent="0.25">
      <c r="A27" s="82"/>
      <c r="B27" s="82"/>
      <c r="C27" s="82"/>
      <c r="D27" s="82"/>
      <c r="E27" s="82"/>
      <c r="F27" s="82"/>
      <c r="G27" s="82"/>
      <c r="H27" s="82"/>
      <c r="I27" s="82"/>
    </row>
    <row r="28" spans="1:10" x14ac:dyDescent="0.2">
      <c r="A28" s="30"/>
      <c r="B28" s="30"/>
      <c r="C28" s="30"/>
      <c r="D28" s="30"/>
      <c r="E28" s="30"/>
      <c r="F28" s="30"/>
      <c r="G28" s="30"/>
      <c r="H28" s="30"/>
      <c r="I28" s="30"/>
    </row>
    <row r="29" spans="1:10" x14ac:dyDescent="0.2">
      <c r="A29" s="37" t="s">
        <v>14</v>
      </c>
      <c r="B29" s="45"/>
      <c r="C29" s="45"/>
      <c r="D29" s="45"/>
      <c r="E29" s="45"/>
      <c r="F29" s="45"/>
      <c r="G29" s="45"/>
      <c r="H29" s="45"/>
      <c r="I29" s="45"/>
      <c r="J29" s="45"/>
    </row>
    <row r="30" spans="1:10" s="167" customFormat="1" ht="15.75" x14ac:dyDescent="0.25">
      <c r="A30" s="221" t="s">
        <v>165</v>
      </c>
      <c r="B30" s="221"/>
      <c r="C30" s="221"/>
      <c r="D30" s="221"/>
      <c r="E30" s="221"/>
      <c r="F30" s="221"/>
      <c r="G30" s="224"/>
      <c r="H30" s="224"/>
      <c r="I30" s="224"/>
      <c r="J30" s="166"/>
    </row>
    <row r="31" spans="1:10" ht="16.5" customHeight="1" x14ac:dyDescent="0.2">
      <c r="A31" s="222" t="s">
        <v>112</v>
      </c>
      <c r="B31" s="222"/>
      <c r="C31" s="222"/>
      <c r="D31" s="222"/>
      <c r="E31" s="222"/>
      <c r="F31" s="222"/>
      <c r="G31" s="38"/>
      <c r="H31" s="38"/>
      <c r="I31" s="38"/>
      <c r="J31" s="45"/>
    </row>
    <row r="32" spans="1:10" x14ac:dyDescent="0.2">
      <c r="A32" s="88" t="s">
        <v>115</v>
      </c>
      <c r="B32" s="89"/>
      <c r="C32" s="90"/>
      <c r="D32" s="89"/>
      <c r="E32" s="89"/>
      <c r="F32" s="30"/>
      <c r="G32" s="30"/>
      <c r="H32" s="30"/>
      <c r="I32" s="30"/>
      <c r="J32" s="38"/>
    </row>
    <row r="33" spans="1:10" customFormat="1" ht="15.75" x14ac:dyDescent="0.25">
      <c r="A33" s="91" t="s">
        <v>116</v>
      </c>
      <c r="B33" s="89"/>
      <c r="C33" s="90"/>
      <c r="D33" s="89"/>
      <c r="E33" s="89"/>
      <c r="F33" s="30"/>
      <c r="G33" s="30"/>
      <c r="H33" s="30"/>
      <c r="I33" s="30"/>
      <c r="J33" s="45"/>
    </row>
    <row r="34" spans="1:10" x14ac:dyDescent="0.2">
      <c r="A34" s="52" t="s">
        <v>170</v>
      </c>
      <c r="B34" s="38"/>
      <c r="C34" s="38"/>
      <c r="D34" s="38"/>
      <c r="E34" s="38"/>
      <c r="F34" s="38"/>
      <c r="G34" s="38"/>
      <c r="H34" s="38"/>
      <c r="I34" s="30"/>
      <c r="J34" s="37"/>
    </row>
    <row r="35" spans="1:10" x14ac:dyDescent="0.2">
      <c r="A35" s="223" t="s">
        <v>118</v>
      </c>
      <c r="B35" s="223"/>
      <c r="C35" s="223"/>
      <c r="D35" s="223"/>
      <c r="E35" s="223"/>
      <c r="F35" s="223"/>
      <c r="G35" s="223"/>
      <c r="H35" s="223"/>
      <c r="I35" s="223"/>
    </row>
    <row r="36" spans="1:10" x14ac:dyDescent="0.2">
      <c r="A36" s="30"/>
      <c r="B36" s="30"/>
      <c r="C36" s="30"/>
      <c r="D36" s="30"/>
      <c r="E36" s="30"/>
      <c r="F36" s="30"/>
      <c r="G36" s="30"/>
      <c r="H36" s="30"/>
      <c r="I36" s="30"/>
    </row>
    <row r="37" spans="1:10" x14ac:dyDescent="0.2">
      <c r="A37" s="39" t="s">
        <v>114</v>
      </c>
      <c r="B37" s="30"/>
      <c r="C37" s="30"/>
      <c r="D37" s="30"/>
      <c r="E37" s="30"/>
      <c r="F37" s="30"/>
      <c r="G37" s="30"/>
      <c r="H37" s="30"/>
      <c r="I37" s="30"/>
    </row>
  </sheetData>
  <mergeCells count="3">
    <mergeCell ref="A30:I30"/>
    <mergeCell ref="A31:F31"/>
    <mergeCell ref="A35:I35"/>
  </mergeCells>
  <hyperlinks>
    <hyperlink ref="A2" location="'Background Notes'!A1" display="Background Notes"/>
    <hyperlink ref="A1" location="Contents!A1" display="Contents"/>
  </hyperlinks>
  <pageMargins left="0.7" right="0.7" top="0.75" bottom="0.75" header="0.3" footer="0.3"/>
  <pageSetup paperSize="9" scale="8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7"/>
  <sheetViews>
    <sheetView showGridLines="0" workbookViewId="0">
      <pane xSplit="1" topLeftCell="B1" activePane="topRight" state="frozen"/>
      <selection activeCell="A2" sqref="A2"/>
      <selection pane="topRight" activeCell="B14" sqref="B14"/>
    </sheetView>
  </sheetViews>
  <sheetFormatPr defaultRowHeight="15" x14ac:dyDescent="0.2"/>
  <cols>
    <col min="1" max="1" width="28.85546875" style="4" customWidth="1"/>
    <col min="2" max="6" width="13.85546875" style="4" bestFit="1" customWidth="1"/>
    <col min="7" max="7" width="13.85546875" style="4" customWidth="1"/>
    <col min="8" max="8" width="16" style="4" customWidth="1"/>
    <col min="9" max="9" width="19.140625" style="4" customWidth="1"/>
    <col min="10" max="13" width="13.85546875" style="4" bestFit="1" customWidth="1"/>
    <col min="14" max="14" width="13.85546875" style="4" customWidth="1"/>
    <col min="15" max="15" width="16" style="4" customWidth="1"/>
    <col min="16" max="20" width="16.42578125" style="4" bestFit="1" customWidth="1"/>
    <col min="21" max="21" width="16.42578125" style="4" customWidth="1"/>
    <col min="22" max="22" width="16" style="4" customWidth="1"/>
    <col min="23" max="23" width="15.42578125" style="4" customWidth="1"/>
    <col min="24" max="24" width="15.7109375" style="4" customWidth="1"/>
    <col min="25" max="25" width="17.5703125" style="4" customWidth="1"/>
    <col min="26" max="16384" width="9.140625" style="4"/>
  </cols>
  <sheetData>
    <row r="1" spans="1:25" ht="18" x14ac:dyDescent="0.25">
      <c r="A1" s="11" t="s">
        <v>89</v>
      </c>
    </row>
    <row r="2" spans="1:25" ht="18" x14ac:dyDescent="0.25">
      <c r="A2" s="11" t="s">
        <v>55</v>
      </c>
    </row>
    <row r="3" spans="1:25" ht="15.75" x14ac:dyDescent="0.25">
      <c r="A3" s="1" t="s">
        <v>119</v>
      </c>
      <c r="B3" s="92"/>
      <c r="C3" s="92"/>
      <c r="D3" s="92"/>
      <c r="E3" s="92"/>
      <c r="F3" s="92"/>
      <c r="G3" s="92"/>
      <c r="H3" s="92"/>
      <c r="I3" s="92"/>
      <c r="J3" s="93"/>
      <c r="K3" s="92"/>
      <c r="L3" s="92"/>
      <c r="M3" s="92"/>
      <c r="N3" s="92"/>
      <c r="O3" s="92"/>
      <c r="P3" s="92"/>
      <c r="Q3" s="6" t="s">
        <v>120</v>
      </c>
      <c r="R3" s="92"/>
      <c r="S3" s="92"/>
      <c r="T3" s="92"/>
      <c r="U3" s="92"/>
      <c r="V3" s="92"/>
      <c r="W3" s="92"/>
      <c r="X3" s="92"/>
      <c r="Y3" s="92"/>
    </row>
    <row r="4" spans="1:25" x14ac:dyDescent="0.2">
      <c r="A4" s="92"/>
      <c r="B4" s="92"/>
      <c r="C4" s="92"/>
      <c r="D4" s="92"/>
      <c r="E4" s="92"/>
      <c r="F4" s="92"/>
      <c r="G4" s="92"/>
      <c r="H4" s="92"/>
      <c r="I4" s="92"/>
      <c r="J4" s="92"/>
      <c r="K4" s="92"/>
      <c r="L4" s="92"/>
      <c r="M4" s="92"/>
      <c r="N4" s="92"/>
      <c r="O4" s="92"/>
      <c r="P4" s="92"/>
      <c r="Q4" s="92"/>
      <c r="R4" s="92"/>
      <c r="S4" s="92"/>
      <c r="T4" s="92"/>
      <c r="U4" s="92"/>
      <c r="V4" s="92"/>
      <c r="W4" s="92"/>
      <c r="X4" s="92"/>
      <c r="Y4" s="92"/>
    </row>
    <row r="5" spans="1:25" ht="15.75" customHeight="1" x14ac:dyDescent="0.25">
      <c r="A5" s="177"/>
      <c r="B5" s="225" t="s">
        <v>177</v>
      </c>
      <c r="C5" s="225"/>
      <c r="D5" s="225"/>
      <c r="E5" s="225"/>
      <c r="F5" s="225"/>
      <c r="G5" s="225"/>
      <c r="H5" s="225"/>
      <c r="I5" s="226"/>
      <c r="J5" s="225" t="s">
        <v>180</v>
      </c>
      <c r="K5" s="225"/>
      <c r="L5" s="225"/>
      <c r="M5" s="225"/>
      <c r="N5" s="225"/>
      <c r="O5" s="225"/>
      <c r="P5" s="225"/>
      <c r="Q5" s="226"/>
      <c r="R5" s="225" t="s">
        <v>181</v>
      </c>
      <c r="S5" s="225"/>
      <c r="T5" s="225"/>
      <c r="U5" s="225"/>
      <c r="V5" s="225"/>
      <c r="W5" s="225"/>
      <c r="X5" s="225"/>
      <c r="Y5" s="225"/>
    </row>
    <row r="6" spans="1:25" ht="31.5" x14ac:dyDescent="0.25">
      <c r="A6" s="94"/>
      <c r="B6" s="47">
        <v>2011</v>
      </c>
      <c r="C6" s="47">
        <v>2012</v>
      </c>
      <c r="D6" s="47">
        <v>2013</v>
      </c>
      <c r="E6" s="47">
        <v>2014</v>
      </c>
      <c r="F6" s="47">
        <v>2015</v>
      </c>
      <c r="G6" s="47">
        <v>2016</v>
      </c>
      <c r="H6" s="47">
        <v>2017</v>
      </c>
      <c r="I6" s="179" t="s">
        <v>176</v>
      </c>
      <c r="J6" s="47">
        <v>2011</v>
      </c>
      <c r="K6" s="47">
        <v>2012</v>
      </c>
      <c r="L6" s="47">
        <v>2013</v>
      </c>
      <c r="M6" s="47">
        <v>2014</v>
      </c>
      <c r="N6" s="47">
        <v>2015</v>
      </c>
      <c r="O6" s="47">
        <v>2016</v>
      </c>
      <c r="P6" s="47">
        <v>2017</v>
      </c>
      <c r="Q6" s="179" t="s">
        <v>110</v>
      </c>
      <c r="R6" s="178">
        <v>2011</v>
      </c>
      <c r="S6" s="47">
        <v>2012</v>
      </c>
      <c r="T6" s="47">
        <v>2013</v>
      </c>
      <c r="U6" s="47">
        <v>2014</v>
      </c>
      <c r="V6" s="47">
        <v>2015</v>
      </c>
      <c r="W6" s="47">
        <v>2016</v>
      </c>
      <c r="X6" s="47">
        <v>2017</v>
      </c>
      <c r="Y6" s="186" t="s">
        <v>110</v>
      </c>
    </row>
    <row r="7" spans="1:25" s="194" customFormat="1" ht="40.5" customHeight="1" x14ac:dyDescent="0.25">
      <c r="A7" s="200" t="s">
        <v>7</v>
      </c>
      <c r="B7" s="191">
        <v>580769.51428121352</v>
      </c>
      <c r="C7" s="191">
        <v>678497.48476074531</v>
      </c>
      <c r="D7" s="191">
        <v>695945.60632896703</v>
      </c>
      <c r="E7" s="191">
        <v>636667.02408438514</v>
      </c>
      <c r="F7" s="191">
        <v>587670.33340516686</v>
      </c>
      <c r="G7" s="191">
        <v>696619.41839048697</v>
      </c>
      <c r="H7" s="191">
        <v>634519.16827377479</v>
      </c>
      <c r="I7" s="192">
        <f t="shared" ref="I7:I14" si="0">(H7-G7)/G7*100</f>
        <v>-8.9145160868745918</v>
      </c>
      <c r="J7" s="191">
        <v>865898.01813847013</v>
      </c>
      <c r="K7" s="191">
        <v>1023434.8066500956</v>
      </c>
      <c r="L7" s="191">
        <v>904933.89671600552</v>
      </c>
      <c r="M7" s="191">
        <v>930508.09080200992</v>
      </c>
      <c r="N7" s="191">
        <v>1017747.4768759243</v>
      </c>
      <c r="O7" s="191">
        <v>1098633.9508680147</v>
      </c>
      <c r="P7" s="191">
        <v>935980.69856329297</v>
      </c>
      <c r="Q7" s="192">
        <f t="shared" ref="Q7:Q14" si="1">(P7-O7)/O7*100</f>
        <v>-14.805045135935565</v>
      </c>
      <c r="R7" s="191">
        <v>82837034.927168429</v>
      </c>
      <c r="S7" s="191">
        <v>115173387.83934088</v>
      </c>
      <c r="T7" s="191">
        <v>94776295.024322629</v>
      </c>
      <c r="U7" s="191">
        <v>133675371.71884713</v>
      </c>
      <c r="V7" s="191">
        <v>95742109.13686654</v>
      </c>
      <c r="W7" s="191">
        <v>118261076.85211332</v>
      </c>
      <c r="X7" s="191">
        <v>114276806.49244408</v>
      </c>
      <c r="Y7" s="193">
        <f t="shared" ref="Y7:Y14" si="2">(X7-W7)/W7*100</f>
        <v>-3.3690462371246706</v>
      </c>
    </row>
    <row r="8" spans="1:25" s="194" customFormat="1" ht="40.5" customHeight="1" x14ac:dyDescent="0.25">
      <c r="A8" s="200" t="s">
        <v>8</v>
      </c>
      <c r="B8" s="195">
        <v>90348.817177051358</v>
      </c>
      <c r="C8" s="195">
        <v>62888.7755711805</v>
      </c>
      <c r="D8" s="195">
        <v>68524.854839548236</v>
      </c>
      <c r="E8" s="195">
        <v>56532.569792733884</v>
      </c>
      <c r="F8" s="195">
        <v>88006.285941268172</v>
      </c>
      <c r="G8" s="195">
        <v>124996.37452421311</v>
      </c>
      <c r="H8" s="195">
        <v>66481.059967677284</v>
      </c>
      <c r="I8" s="192">
        <f t="shared" si="0"/>
        <v>-46.813609418088198</v>
      </c>
      <c r="J8" s="195">
        <v>138820.97664537063</v>
      </c>
      <c r="K8" s="195">
        <v>150569.01151340388</v>
      </c>
      <c r="L8" s="195">
        <v>193117.96208655671</v>
      </c>
      <c r="M8" s="195">
        <v>73912.690128448172</v>
      </c>
      <c r="N8" s="195">
        <v>116714.90358087256</v>
      </c>
      <c r="O8" s="195">
        <v>222636.15155258047</v>
      </c>
      <c r="P8" s="195">
        <v>92099.136699042778</v>
      </c>
      <c r="Q8" s="192">
        <f t="shared" si="1"/>
        <v>-58.632443088519913</v>
      </c>
      <c r="R8" s="195">
        <v>10760598.89317058</v>
      </c>
      <c r="S8" s="195">
        <v>10621157.223037066</v>
      </c>
      <c r="T8" s="195">
        <v>11114338.647104394</v>
      </c>
      <c r="U8" s="195">
        <v>4546888.7545199888</v>
      </c>
      <c r="V8" s="195">
        <v>13745576.941329209</v>
      </c>
      <c r="W8" s="195">
        <v>21486280.147458527</v>
      </c>
      <c r="X8" s="195">
        <v>10603229.332730506</v>
      </c>
      <c r="Y8" s="193">
        <f t="shared" si="2"/>
        <v>-50.651163161043058</v>
      </c>
    </row>
    <row r="9" spans="1:25" s="194" customFormat="1" ht="40.5" customHeight="1" x14ac:dyDescent="0.25">
      <c r="A9" s="200" t="s">
        <v>15</v>
      </c>
      <c r="B9" s="195">
        <v>71974.366086584909</v>
      </c>
      <c r="C9" s="195">
        <v>122629.52911983567</v>
      </c>
      <c r="D9" s="195">
        <v>140319.37511338404</v>
      </c>
      <c r="E9" s="195">
        <v>123008.82876028384</v>
      </c>
      <c r="F9" s="195">
        <v>67178.331084537582</v>
      </c>
      <c r="G9" s="195">
        <v>86939.895634584376</v>
      </c>
      <c r="H9" s="196">
        <v>124254.36654029484</v>
      </c>
      <c r="I9" s="192">
        <f t="shared" si="0"/>
        <v>42.919847825153013</v>
      </c>
      <c r="J9" s="195">
        <v>194039.96287940428</v>
      </c>
      <c r="K9" s="195">
        <v>364504.75450823276</v>
      </c>
      <c r="L9" s="195">
        <v>337410.96834235912</v>
      </c>
      <c r="M9" s="195">
        <v>398385.27632907103</v>
      </c>
      <c r="N9" s="195">
        <v>150069.67592286141</v>
      </c>
      <c r="O9" s="195">
        <v>245397.18038856363</v>
      </c>
      <c r="P9" s="196">
        <v>488722.94110735704</v>
      </c>
      <c r="Q9" s="192">
        <f t="shared" si="1"/>
        <v>99.155891006371661</v>
      </c>
      <c r="R9" s="195">
        <v>10169381.352233997</v>
      </c>
      <c r="S9" s="195">
        <v>18573995.845218807</v>
      </c>
      <c r="T9" s="195">
        <v>16961302.397639401</v>
      </c>
      <c r="U9" s="195">
        <v>24280948.282764729</v>
      </c>
      <c r="V9" s="195">
        <v>11998891.964458624</v>
      </c>
      <c r="W9" s="195">
        <v>14319909.908376897</v>
      </c>
      <c r="X9" s="196">
        <v>26002065.071882654</v>
      </c>
      <c r="Y9" s="193">
        <f t="shared" si="2"/>
        <v>81.579809078770111</v>
      </c>
    </row>
    <row r="10" spans="1:25" s="194" customFormat="1" ht="40.5" customHeight="1" x14ac:dyDescent="0.25">
      <c r="A10" s="200" t="s">
        <v>16</v>
      </c>
      <c r="B10" s="191">
        <v>704414.84497166146</v>
      </c>
      <c r="C10" s="191">
        <v>755734.45585173194</v>
      </c>
      <c r="D10" s="191">
        <v>675610.95790630952</v>
      </c>
      <c r="E10" s="191">
        <v>935037.59572865907</v>
      </c>
      <c r="F10" s="191">
        <v>904414.98115319409</v>
      </c>
      <c r="G10" s="191">
        <v>560881.72433000419</v>
      </c>
      <c r="H10" s="191">
        <v>722118.63494520448</v>
      </c>
      <c r="I10" s="192">
        <f t="shared" si="0"/>
        <v>28.747043025479975</v>
      </c>
      <c r="J10" s="191">
        <v>1392527.5480124187</v>
      </c>
      <c r="K10" s="191">
        <v>1262397.3386621028</v>
      </c>
      <c r="L10" s="191">
        <v>1914174.1737565314</v>
      </c>
      <c r="M10" s="191">
        <v>1701108.8446465244</v>
      </c>
      <c r="N10" s="191">
        <v>1814622.2034082336</v>
      </c>
      <c r="O10" s="191">
        <v>1051336.5952443294</v>
      </c>
      <c r="P10" s="191">
        <v>1587956.4942251146</v>
      </c>
      <c r="Q10" s="192">
        <f t="shared" si="1"/>
        <v>51.041683644244806</v>
      </c>
      <c r="R10" s="191">
        <v>36108563.859634131</v>
      </c>
      <c r="S10" s="191">
        <v>29813165.381378163</v>
      </c>
      <c r="T10" s="191">
        <v>35031892.580125093</v>
      </c>
      <c r="U10" s="191">
        <v>39191646.545454592</v>
      </c>
      <c r="V10" s="191">
        <v>47367603.282660566</v>
      </c>
      <c r="W10" s="191">
        <v>39575247.5484263</v>
      </c>
      <c r="X10" s="191">
        <v>42213512.585406832</v>
      </c>
      <c r="Y10" s="193">
        <f t="shared" si="2"/>
        <v>6.6664523923753496</v>
      </c>
    </row>
    <row r="11" spans="1:25" s="194" customFormat="1" ht="40.5" customHeight="1" x14ac:dyDescent="0.25">
      <c r="A11" s="200" t="s">
        <v>9</v>
      </c>
      <c r="B11" s="195">
        <v>78395.479504524657</v>
      </c>
      <c r="C11" s="195">
        <v>30821.476080922112</v>
      </c>
      <c r="D11" s="195">
        <v>23953.663132146583</v>
      </c>
      <c r="E11" s="195">
        <v>94971.812365960272</v>
      </c>
      <c r="F11" s="197">
        <v>257057.69953122103</v>
      </c>
      <c r="G11" s="196">
        <v>185816.87371033663</v>
      </c>
      <c r="H11" s="191">
        <v>323720.17809028592</v>
      </c>
      <c r="I11" s="192">
        <f t="shared" si="0"/>
        <v>74.214629503950164</v>
      </c>
      <c r="J11" s="195">
        <v>189414.98132675266</v>
      </c>
      <c r="K11" s="195">
        <v>67637.302292279011</v>
      </c>
      <c r="L11" s="195">
        <v>79848.378769517803</v>
      </c>
      <c r="M11" s="195">
        <v>578543.92453533947</v>
      </c>
      <c r="N11" s="197">
        <v>868257.27451310237</v>
      </c>
      <c r="O11" s="196">
        <v>411964.60538418434</v>
      </c>
      <c r="P11" s="191">
        <v>1024734.1401320506</v>
      </c>
      <c r="Q11" s="192">
        <f t="shared" si="1"/>
        <v>148.74324802161533</v>
      </c>
      <c r="R11" s="195">
        <v>7531021.5310905594</v>
      </c>
      <c r="S11" s="195">
        <v>2356798.1937214802</v>
      </c>
      <c r="T11" s="195">
        <v>2434894.0230383258</v>
      </c>
      <c r="U11" s="195">
        <v>9983677.2419410646</v>
      </c>
      <c r="V11" s="197">
        <v>18970870.92664358</v>
      </c>
      <c r="W11" s="196">
        <v>11593147.849958599</v>
      </c>
      <c r="X11" s="191">
        <v>32623132.427681141</v>
      </c>
      <c r="Y11" s="193">
        <f t="shared" si="2"/>
        <v>181.40012402065281</v>
      </c>
    </row>
    <row r="12" spans="1:25" s="194" customFormat="1" ht="40.5" customHeight="1" x14ac:dyDescent="0.25">
      <c r="A12" s="200" t="s">
        <v>121</v>
      </c>
      <c r="B12" s="197">
        <v>476458.89743632299</v>
      </c>
      <c r="C12" s="197">
        <v>322388.76872206852</v>
      </c>
      <c r="D12" s="197">
        <v>358571.37875933206</v>
      </c>
      <c r="E12" s="197">
        <v>458320.29408404732</v>
      </c>
      <c r="F12" s="197">
        <v>219139.96008973691</v>
      </c>
      <c r="G12" s="196">
        <v>266695.42400461069</v>
      </c>
      <c r="H12" s="197">
        <v>233677.5019077959</v>
      </c>
      <c r="I12" s="192">
        <f t="shared" si="0"/>
        <v>-12.380385685299185</v>
      </c>
      <c r="J12" s="197">
        <v>1851325.6780789103</v>
      </c>
      <c r="K12" s="197">
        <v>931964.38319080672</v>
      </c>
      <c r="L12" s="197">
        <v>1097776.6767431584</v>
      </c>
      <c r="M12" s="197">
        <v>1279618.3498126674</v>
      </c>
      <c r="N12" s="197">
        <v>681289.00088623457</v>
      </c>
      <c r="O12" s="196">
        <v>639517.5517502398</v>
      </c>
      <c r="P12" s="197">
        <v>826291.23028555233</v>
      </c>
      <c r="Q12" s="192">
        <f t="shared" si="1"/>
        <v>29.205403045490769</v>
      </c>
      <c r="R12" s="197">
        <v>29532735.928450748</v>
      </c>
      <c r="S12" s="197">
        <v>21942119.995952781</v>
      </c>
      <c r="T12" s="197">
        <v>28374115.963881653</v>
      </c>
      <c r="U12" s="197">
        <v>23982160.925785609</v>
      </c>
      <c r="V12" s="197">
        <v>21313597.96499005</v>
      </c>
      <c r="W12" s="196">
        <v>24454335.883418817</v>
      </c>
      <c r="X12" s="197">
        <v>31911344.303136624</v>
      </c>
      <c r="Y12" s="193">
        <f t="shared" si="2"/>
        <v>30.493604305050898</v>
      </c>
    </row>
    <row r="13" spans="1:25" s="194" customFormat="1" ht="40.5" customHeight="1" x14ac:dyDescent="0.25">
      <c r="A13" s="200" t="s">
        <v>6</v>
      </c>
      <c r="B13" s="195">
        <v>33774.134907959706</v>
      </c>
      <c r="C13" s="195">
        <v>45108.76388640872</v>
      </c>
      <c r="D13" s="195">
        <v>17244.010159670161</v>
      </c>
      <c r="E13" s="195">
        <v>30088.700697708839</v>
      </c>
      <c r="F13" s="195">
        <v>106748.52128951249</v>
      </c>
      <c r="G13" s="195">
        <v>62442.382898532749</v>
      </c>
      <c r="H13" s="196">
        <v>88657.496454333945</v>
      </c>
      <c r="I13" s="192">
        <f t="shared" si="0"/>
        <v>41.982884603235071</v>
      </c>
      <c r="J13" s="195">
        <v>66054.547943791549</v>
      </c>
      <c r="K13" s="195">
        <v>105670.66924503968</v>
      </c>
      <c r="L13" s="195">
        <v>49667.671884557712</v>
      </c>
      <c r="M13" s="195">
        <v>87160.494750009122</v>
      </c>
      <c r="N13" s="195">
        <v>141883.64147698105</v>
      </c>
      <c r="O13" s="195">
        <v>144709.57428645212</v>
      </c>
      <c r="P13" s="196">
        <v>264650.14404812228</v>
      </c>
      <c r="Q13" s="192">
        <f t="shared" si="1"/>
        <v>82.883644950988668</v>
      </c>
      <c r="R13" s="195">
        <v>1141747.0266239748</v>
      </c>
      <c r="S13" s="195">
        <v>2540398.7322008926</v>
      </c>
      <c r="T13" s="195">
        <v>2855396.5090749394</v>
      </c>
      <c r="U13" s="195">
        <v>1950103.8523841507</v>
      </c>
      <c r="V13" s="195">
        <v>10215526.007325007</v>
      </c>
      <c r="W13" s="195">
        <v>7464715.8381144013</v>
      </c>
      <c r="X13" s="196">
        <v>11872980.437808942</v>
      </c>
      <c r="Y13" s="193">
        <f t="shared" si="2"/>
        <v>59.054687349064253</v>
      </c>
    </row>
    <row r="14" spans="1:25" s="199" customFormat="1" ht="40.5" customHeight="1" x14ac:dyDescent="0.25">
      <c r="A14" s="201" t="s">
        <v>4</v>
      </c>
      <c r="B14" s="198">
        <f t="shared" ref="B14:H14" si="3">SUM(B7:B13)</f>
        <v>2036136.0543653185</v>
      </c>
      <c r="C14" s="198">
        <f t="shared" si="3"/>
        <v>2018069.2539928928</v>
      </c>
      <c r="D14" s="198">
        <f t="shared" si="3"/>
        <v>1980169.8462393575</v>
      </c>
      <c r="E14" s="198">
        <f t="shared" si="3"/>
        <v>2334626.8255137787</v>
      </c>
      <c r="F14" s="198">
        <f t="shared" si="3"/>
        <v>2230216.1124946373</v>
      </c>
      <c r="G14" s="198">
        <f t="shared" si="3"/>
        <v>1984392.0934927687</v>
      </c>
      <c r="H14" s="198">
        <f t="shared" si="3"/>
        <v>2193428.4061793671</v>
      </c>
      <c r="I14" s="184">
        <f t="shared" si="0"/>
        <v>10.534022654699724</v>
      </c>
      <c r="J14" s="198">
        <f>SUM(J7:J13)</f>
        <v>4698081.7130251182</v>
      </c>
      <c r="K14" s="198">
        <f t="shared" ref="K14:P14" si="4">SUM(K7:K13)</f>
        <v>3906178.2660619603</v>
      </c>
      <c r="L14" s="198">
        <f t="shared" si="4"/>
        <v>4576929.7282986874</v>
      </c>
      <c r="M14" s="198">
        <f t="shared" si="4"/>
        <v>5049237.671004069</v>
      </c>
      <c r="N14" s="198">
        <f t="shared" si="4"/>
        <v>4790584.1766642099</v>
      </c>
      <c r="O14" s="198">
        <f t="shared" si="4"/>
        <v>3814195.6094743647</v>
      </c>
      <c r="P14" s="198">
        <f t="shared" si="4"/>
        <v>5220434.7850605324</v>
      </c>
      <c r="Q14" s="184">
        <f t="shared" si="1"/>
        <v>36.868564687482348</v>
      </c>
      <c r="R14" s="198">
        <f>SUM(R7:R13)</f>
        <v>178081083.51837242</v>
      </c>
      <c r="S14" s="198">
        <f t="shared" ref="S14:X14" si="5">SUM(S7:S13)</f>
        <v>201021023.21085009</v>
      </c>
      <c r="T14" s="198">
        <f t="shared" si="5"/>
        <v>191548235.14518642</v>
      </c>
      <c r="U14" s="198">
        <f t="shared" si="5"/>
        <v>237610797.32169726</v>
      </c>
      <c r="V14" s="198">
        <f t="shared" si="5"/>
        <v>219354176.22427356</v>
      </c>
      <c r="W14" s="198">
        <f t="shared" si="5"/>
        <v>237154714.0278669</v>
      </c>
      <c r="X14" s="198">
        <f t="shared" si="5"/>
        <v>269503070.6510908</v>
      </c>
      <c r="Y14" s="185">
        <f t="shared" si="2"/>
        <v>13.64019128012054</v>
      </c>
    </row>
    <row r="15" spans="1:25" x14ac:dyDescent="0.2">
      <c r="A15" s="180"/>
      <c r="B15" s="181"/>
      <c r="C15" s="181"/>
      <c r="D15" s="181"/>
      <c r="E15" s="181"/>
      <c r="F15" s="181"/>
      <c r="G15" s="181"/>
      <c r="H15" s="181"/>
      <c r="I15" s="181"/>
      <c r="J15" s="181"/>
      <c r="K15" s="181"/>
      <c r="L15" s="181"/>
      <c r="M15" s="181"/>
      <c r="N15" s="181"/>
      <c r="O15" s="181"/>
      <c r="P15" s="181"/>
      <c r="Q15" s="181"/>
      <c r="R15" s="181"/>
      <c r="S15" s="181"/>
      <c r="T15" s="181"/>
      <c r="U15" s="181"/>
      <c r="V15" s="181"/>
      <c r="W15" s="182"/>
      <c r="X15" s="182"/>
      <c r="Y15" s="181"/>
    </row>
    <row r="16" spans="1:25" x14ac:dyDescent="0.2">
      <c r="A16" s="92"/>
      <c r="B16" s="96"/>
      <c r="C16" s="96"/>
      <c r="D16" s="96"/>
      <c r="E16" s="96"/>
      <c r="F16" s="96"/>
      <c r="G16" s="96"/>
      <c r="H16" s="96"/>
      <c r="I16" s="96"/>
      <c r="J16" s="96"/>
      <c r="K16" s="96"/>
      <c r="L16" s="96"/>
      <c r="M16" s="96"/>
      <c r="N16" s="96"/>
      <c r="O16" s="96"/>
      <c r="P16" s="96"/>
      <c r="Q16" s="96"/>
      <c r="R16" s="96"/>
      <c r="S16" s="96"/>
      <c r="T16" s="96"/>
      <c r="U16" s="96"/>
      <c r="V16" s="96"/>
      <c r="W16" s="96"/>
      <c r="X16" s="96"/>
      <c r="Y16" s="92"/>
    </row>
    <row r="17" spans="1:25" x14ac:dyDescent="0.2">
      <c r="A17" s="37" t="s">
        <v>14</v>
      </c>
      <c r="B17" s="46"/>
      <c r="C17" s="46"/>
      <c r="D17" s="46"/>
      <c r="E17" s="46"/>
      <c r="F17" s="46"/>
      <c r="G17" s="46"/>
      <c r="H17" s="46"/>
      <c r="I17" s="46"/>
      <c r="J17" s="46"/>
      <c r="K17" s="92"/>
      <c r="L17" s="92"/>
      <c r="M17" s="92"/>
      <c r="N17" s="92"/>
      <c r="O17" s="92"/>
      <c r="P17" s="92"/>
      <c r="Q17" s="92"/>
      <c r="R17" s="92"/>
      <c r="S17" s="92"/>
      <c r="T17" s="92"/>
      <c r="U17" s="92"/>
      <c r="V17" s="92"/>
      <c r="W17" s="92"/>
      <c r="X17" s="92"/>
      <c r="Y17" s="92"/>
    </row>
    <row r="18" spans="1:25" s="168" customFormat="1" ht="29.25" customHeight="1" x14ac:dyDescent="0.25">
      <c r="A18" s="221" t="s">
        <v>165</v>
      </c>
      <c r="B18" s="221"/>
      <c r="C18" s="221"/>
      <c r="D18" s="221"/>
      <c r="E18" s="221"/>
      <c r="F18" s="221"/>
      <c r="G18" s="224"/>
      <c r="H18" s="224"/>
      <c r="I18" s="224"/>
    </row>
    <row r="19" spans="1:25" ht="15" customHeight="1" x14ac:dyDescent="0.2">
      <c r="A19" s="222" t="s">
        <v>112</v>
      </c>
      <c r="B19" s="222"/>
      <c r="C19" s="222"/>
      <c r="D19" s="222"/>
      <c r="E19" s="222"/>
      <c r="F19" s="222"/>
      <c r="G19" s="38"/>
      <c r="H19" s="38"/>
      <c r="I19" s="38"/>
      <c r="J19" s="92"/>
      <c r="K19" s="92"/>
      <c r="L19" s="92"/>
      <c r="M19" s="92"/>
      <c r="N19" s="92"/>
      <c r="O19" s="92"/>
      <c r="P19" s="92"/>
      <c r="Q19" s="92"/>
      <c r="R19" s="92"/>
      <c r="S19" s="92"/>
      <c r="T19" s="92"/>
      <c r="U19" s="92"/>
      <c r="V19" s="92"/>
      <c r="W19" s="92"/>
      <c r="X19" s="92"/>
      <c r="Y19" s="92"/>
    </row>
    <row r="20" spans="1:25" x14ac:dyDescent="0.2">
      <c r="A20" s="88" t="s">
        <v>115</v>
      </c>
      <c r="B20" s="89"/>
      <c r="C20" s="90"/>
      <c r="D20" s="89"/>
      <c r="E20" s="89"/>
      <c r="F20" s="30"/>
      <c r="G20" s="30"/>
      <c r="H20" s="30"/>
      <c r="I20" s="30"/>
      <c r="J20" s="92"/>
      <c r="K20" s="92"/>
      <c r="L20" s="92"/>
      <c r="M20" s="92"/>
      <c r="N20" s="92"/>
      <c r="O20" s="92"/>
      <c r="P20" s="92"/>
      <c r="Q20" s="92"/>
      <c r="R20" s="92"/>
      <c r="S20" s="92"/>
      <c r="T20" s="92"/>
      <c r="U20" s="92"/>
      <c r="V20" s="92"/>
      <c r="W20" s="92"/>
      <c r="X20" s="92"/>
      <c r="Y20" s="92"/>
    </row>
    <row r="21" spans="1:25" customFormat="1" ht="15.75" x14ac:dyDescent="0.25">
      <c r="A21" s="91" t="s">
        <v>116</v>
      </c>
      <c r="B21" s="89"/>
      <c r="C21" s="90"/>
      <c r="D21" s="89"/>
      <c r="E21" s="89"/>
      <c r="F21" s="30"/>
      <c r="G21" s="30"/>
      <c r="H21" s="30"/>
      <c r="I21" s="30"/>
      <c r="J21" s="92"/>
      <c r="K21" s="92"/>
      <c r="L21" s="92"/>
      <c r="M21" s="92"/>
      <c r="N21" s="92"/>
      <c r="O21" s="92"/>
      <c r="P21" s="92"/>
      <c r="Q21" s="92"/>
      <c r="R21" s="92"/>
      <c r="S21" s="92"/>
      <c r="T21" s="92"/>
      <c r="U21" s="92"/>
      <c r="V21" s="92"/>
      <c r="W21" s="92"/>
      <c r="X21" s="92"/>
      <c r="Y21" s="92"/>
    </row>
    <row r="22" spans="1:25" ht="13.5" customHeight="1" x14ac:dyDescent="0.2">
      <c r="A22" s="97" t="s">
        <v>122</v>
      </c>
      <c r="B22" s="89"/>
      <c r="C22" s="90"/>
      <c r="D22" s="89"/>
      <c r="E22" s="89"/>
      <c r="F22" s="30"/>
      <c r="G22" s="30"/>
      <c r="H22" s="30"/>
      <c r="I22" s="30"/>
      <c r="J22" s="92"/>
      <c r="K22" s="92"/>
      <c r="L22" s="92"/>
      <c r="M22" s="92"/>
      <c r="N22" s="92"/>
      <c r="O22" s="92"/>
      <c r="P22" s="92"/>
      <c r="Q22" s="92"/>
      <c r="R22" s="92"/>
      <c r="S22" s="92"/>
      <c r="T22" s="92"/>
      <c r="U22" s="92"/>
      <c r="V22" s="92"/>
      <c r="W22" s="92"/>
      <c r="X22" s="92"/>
      <c r="Y22" s="92"/>
    </row>
    <row r="23" spans="1:25" x14ac:dyDescent="0.2">
      <c r="A23" s="52" t="s">
        <v>117</v>
      </c>
      <c r="B23" s="38"/>
      <c r="C23" s="38"/>
      <c r="D23" s="38"/>
      <c r="E23" s="38"/>
      <c r="F23" s="38"/>
      <c r="G23" s="38"/>
      <c r="H23" s="38"/>
      <c r="I23" s="30"/>
      <c r="J23" s="92"/>
      <c r="K23" s="92"/>
      <c r="L23" s="92"/>
      <c r="M23" s="92"/>
      <c r="N23" s="92"/>
      <c r="O23" s="92"/>
      <c r="P23" s="92"/>
      <c r="Q23" s="92"/>
      <c r="R23" s="92"/>
      <c r="S23" s="92"/>
      <c r="T23" s="92"/>
      <c r="U23" s="92"/>
      <c r="V23" s="92"/>
      <c r="W23" s="92"/>
      <c r="X23" s="92"/>
      <c r="Y23" s="92"/>
    </row>
    <row r="24" spans="1:25" ht="15" customHeight="1" x14ac:dyDescent="0.2">
      <c r="A24" s="223" t="s">
        <v>118</v>
      </c>
      <c r="B24" s="223"/>
      <c r="C24" s="223"/>
      <c r="D24" s="223"/>
      <c r="E24" s="223"/>
      <c r="F24" s="223"/>
      <c r="G24" s="223"/>
      <c r="H24" s="223"/>
      <c r="I24" s="223"/>
      <c r="J24" s="92"/>
      <c r="K24" s="92"/>
      <c r="L24" s="92"/>
      <c r="M24" s="92"/>
      <c r="N24" s="92"/>
      <c r="O24" s="92"/>
      <c r="P24" s="92"/>
      <c r="Q24" s="92"/>
      <c r="R24" s="92"/>
      <c r="S24" s="92"/>
      <c r="T24" s="92"/>
      <c r="U24" s="92"/>
      <c r="V24" s="92"/>
      <c r="W24" s="92"/>
      <c r="X24" s="92"/>
      <c r="Y24" s="92"/>
    </row>
    <row r="25" spans="1:25" x14ac:dyDescent="0.2">
      <c r="A25" s="92"/>
      <c r="B25" s="92"/>
      <c r="C25" s="92"/>
      <c r="D25" s="92"/>
      <c r="E25" s="92"/>
      <c r="F25" s="92"/>
      <c r="G25" s="92"/>
      <c r="H25" s="92"/>
      <c r="I25" s="92"/>
      <c r="J25" s="92"/>
      <c r="K25" s="92"/>
      <c r="L25" s="92"/>
      <c r="M25" s="92"/>
      <c r="N25" s="92"/>
      <c r="O25" s="92"/>
      <c r="P25" s="92"/>
      <c r="Q25" s="92"/>
      <c r="R25" s="92"/>
      <c r="S25" s="92"/>
      <c r="T25" s="92"/>
      <c r="U25" s="92"/>
      <c r="V25" s="92"/>
      <c r="W25" s="92"/>
      <c r="X25" s="92"/>
      <c r="Y25" s="92"/>
    </row>
    <row r="26" spans="1:25" x14ac:dyDescent="0.2">
      <c r="A26" s="39" t="s">
        <v>114</v>
      </c>
      <c r="B26" s="92"/>
      <c r="C26" s="92"/>
      <c r="D26" s="92"/>
      <c r="E26" s="92"/>
      <c r="F26" s="92"/>
      <c r="G26" s="92"/>
      <c r="H26" s="92"/>
      <c r="I26" s="92"/>
      <c r="J26" s="92"/>
      <c r="K26" s="92"/>
      <c r="L26" s="92"/>
      <c r="M26" s="92"/>
      <c r="N26" s="92"/>
      <c r="O26" s="92"/>
      <c r="P26" s="92"/>
      <c r="Q26" s="92"/>
      <c r="R26" s="92"/>
      <c r="S26" s="92"/>
      <c r="T26" s="92"/>
      <c r="U26" s="92"/>
      <c r="V26" s="92"/>
      <c r="W26" s="92"/>
      <c r="X26" s="92"/>
      <c r="Y26" s="92"/>
    </row>
    <row r="27" spans="1:25" x14ac:dyDescent="0.2">
      <c r="A27" s="92"/>
      <c r="B27" s="92"/>
      <c r="C27" s="92"/>
      <c r="D27" s="92"/>
      <c r="E27" s="92"/>
      <c r="F27" s="92"/>
      <c r="G27" s="92"/>
      <c r="H27" s="92"/>
      <c r="I27" s="92"/>
      <c r="J27" s="92"/>
      <c r="K27" s="92"/>
      <c r="L27" s="92"/>
      <c r="M27" s="92"/>
      <c r="N27" s="92"/>
      <c r="O27" s="92"/>
      <c r="P27" s="92"/>
      <c r="Q27" s="92"/>
      <c r="R27" s="92"/>
      <c r="S27" s="92"/>
      <c r="T27" s="92"/>
      <c r="U27" s="92"/>
      <c r="V27" s="92"/>
      <c r="W27" s="92"/>
      <c r="X27" s="92"/>
      <c r="Y27" s="92"/>
    </row>
  </sheetData>
  <mergeCells count="6">
    <mergeCell ref="A24:I24"/>
    <mergeCell ref="B5:I5"/>
    <mergeCell ref="J5:Q5"/>
    <mergeCell ref="R5:Y5"/>
    <mergeCell ref="A18:I18"/>
    <mergeCell ref="A19:F19"/>
  </mergeCells>
  <hyperlinks>
    <hyperlink ref="A2" location="'Background Notes'!A1" display="Background Notes"/>
    <hyperlink ref="A1" location="Contents!A1" display="Contents"/>
    <hyperlink ref="Q3" location="Contents!A1" display="CONTENTS"/>
  </hyperlinks>
  <pageMargins left="0.7" right="0.7" top="0.75" bottom="0.75" header="0.3" footer="0.3"/>
  <pageSetup paperSize="9" scale="33" fitToHeight="0" orientation="landscape" r:id="rId1"/>
  <ignoredErrors>
    <ignoredError sqref="R14:X14 J14:P14 B14:H14" formulaRange="1"/>
    <ignoredError sqref="I14 Q1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3"/>
  <sheetViews>
    <sheetView showGridLines="0" workbookViewId="0">
      <pane xSplit="1" topLeftCell="B1" activePane="topRight" state="frozen"/>
      <selection activeCell="A2" sqref="A2"/>
      <selection pane="topRight" activeCell="C2" sqref="C2"/>
    </sheetView>
  </sheetViews>
  <sheetFormatPr defaultRowHeight="15" x14ac:dyDescent="0.25"/>
  <cols>
    <col min="1" max="1" width="25.85546875" customWidth="1"/>
    <col min="2" max="6" width="14.140625" bestFit="1" customWidth="1"/>
    <col min="7" max="7" width="14.140625" customWidth="1"/>
    <col min="8" max="8" width="17.140625" customWidth="1"/>
    <col min="9" max="9" width="14.7109375" customWidth="1"/>
    <col min="10" max="13" width="12.7109375" bestFit="1" customWidth="1"/>
    <col min="14" max="14" width="12.7109375" customWidth="1"/>
    <col min="15" max="15" width="17.140625" customWidth="1"/>
    <col min="16" max="20" width="14.140625" bestFit="1" customWidth="1"/>
    <col min="21" max="21" width="14.140625" customWidth="1"/>
    <col min="22" max="22" width="17.140625" customWidth="1"/>
    <col min="23" max="24" width="14.140625" bestFit="1" customWidth="1"/>
    <col min="25" max="25" width="14.28515625" customWidth="1"/>
  </cols>
  <sheetData>
    <row r="1" spans="1:25" ht="18" x14ac:dyDescent="0.25">
      <c r="A1" s="11" t="s">
        <v>89</v>
      </c>
    </row>
    <row r="2" spans="1:25" ht="18" x14ac:dyDescent="0.25">
      <c r="A2" s="11" t="s">
        <v>55</v>
      </c>
    </row>
    <row r="3" spans="1:25" ht="15.75" x14ac:dyDescent="0.25">
      <c r="A3" s="7" t="s">
        <v>123</v>
      </c>
    </row>
    <row r="4" spans="1:25" ht="16.5" thickBot="1" x14ac:dyDescent="0.3">
      <c r="A4" s="99"/>
      <c r="B4" s="76"/>
      <c r="C4" s="76"/>
      <c r="D4" s="76"/>
      <c r="E4" s="76"/>
      <c r="F4" s="76"/>
      <c r="G4" s="76"/>
      <c r="H4" s="76"/>
      <c r="I4" s="76"/>
      <c r="J4" s="76"/>
      <c r="K4" s="76"/>
      <c r="L4" s="76"/>
      <c r="M4" s="76"/>
      <c r="N4" s="76"/>
      <c r="O4" s="76"/>
      <c r="P4" s="76"/>
      <c r="Q4" s="76"/>
      <c r="R4" s="76"/>
      <c r="S4" s="76"/>
      <c r="T4" s="76"/>
      <c r="U4" s="76"/>
      <c r="V4" s="76"/>
      <c r="W4" s="76"/>
      <c r="X4" s="76"/>
      <c r="Y4" s="76"/>
    </row>
    <row r="5" spans="1:25" ht="15.75" x14ac:dyDescent="0.25">
      <c r="A5" s="78"/>
      <c r="B5" s="227" t="s">
        <v>10</v>
      </c>
      <c r="C5" s="227"/>
      <c r="D5" s="227"/>
      <c r="E5" s="227"/>
      <c r="F5" s="227"/>
      <c r="G5" s="227"/>
      <c r="H5" s="227"/>
      <c r="I5" s="228"/>
      <c r="J5" s="227" t="s">
        <v>11</v>
      </c>
      <c r="K5" s="227"/>
      <c r="L5" s="227"/>
      <c r="M5" s="227"/>
      <c r="N5" s="227"/>
      <c r="O5" s="227"/>
      <c r="P5" s="227"/>
      <c r="Q5" s="228"/>
      <c r="R5" s="227" t="s">
        <v>4</v>
      </c>
      <c r="S5" s="227"/>
      <c r="T5" s="227"/>
      <c r="U5" s="227"/>
      <c r="V5" s="227"/>
      <c r="W5" s="227"/>
      <c r="X5" s="227"/>
      <c r="Y5" s="227"/>
    </row>
    <row r="6" spans="1:25" ht="31.5" x14ac:dyDescent="0.25">
      <c r="A6" s="78"/>
      <c r="B6" s="48">
        <v>2011</v>
      </c>
      <c r="C6" s="48">
        <v>2012</v>
      </c>
      <c r="D6" s="48">
        <v>2013</v>
      </c>
      <c r="E6" s="48">
        <v>2014</v>
      </c>
      <c r="F6" s="48">
        <v>2015</v>
      </c>
      <c r="G6" s="48">
        <v>2016</v>
      </c>
      <c r="H6" s="48">
        <v>2017</v>
      </c>
      <c r="I6" s="202" t="s">
        <v>110</v>
      </c>
      <c r="J6" s="203">
        <v>2011</v>
      </c>
      <c r="K6" s="48">
        <v>2012</v>
      </c>
      <c r="L6" s="48">
        <v>2013</v>
      </c>
      <c r="M6" s="48">
        <v>2014</v>
      </c>
      <c r="N6" s="48">
        <v>2015</v>
      </c>
      <c r="O6" s="48">
        <v>2016</v>
      </c>
      <c r="P6" s="48">
        <v>2017</v>
      </c>
      <c r="Q6" s="47" t="s">
        <v>110</v>
      </c>
      <c r="R6" s="48">
        <v>2011</v>
      </c>
      <c r="S6" s="48">
        <v>2012</v>
      </c>
      <c r="T6" s="48">
        <v>2013</v>
      </c>
      <c r="U6" s="48">
        <v>2014</v>
      </c>
      <c r="V6" s="48">
        <v>2015</v>
      </c>
      <c r="W6" s="48">
        <v>2016</v>
      </c>
      <c r="X6" s="48">
        <v>2017</v>
      </c>
      <c r="Y6" s="47" t="s">
        <v>110</v>
      </c>
    </row>
    <row r="7" spans="1:25" x14ac:dyDescent="0.25">
      <c r="A7" s="78"/>
      <c r="B7" s="78"/>
      <c r="C7" s="78"/>
      <c r="D7" s="78"/>
      <c r="E7" s="78"/>
      <c r="F7" s="78"/>
      <c r="G7" s="78"/>
      <c r="H7" s="78"/>
      <c r="I7" s="100"/>
      <c r="J7" s="78"/>
      <c r="K7" s="78"/>
      <c r="L7" s="78"/>
      <c r="M7" s="78"/>
      <c r="N7" s="78"/>
      <c r="O7" s="78"/>
      <c r="P7" s="78"/>
      <c r="Q7" s="100"/>
      <c r="R7" s="78"/>
      <c r="S7" s="78"/>
      <c r="T7" s="78"/>
      <c r="U7" s="78"/>
      <c r="V7" s="78"/>
      <c r="W7" s="78"/>
      <c r="X7" s="78"/>
      <c r="Y7" s="78"/>
    </row>
    <row r="8" spans="1:25" ht="15.75" x14ac:dyDescent="0.25">
      <c r="A8" s="172" t="s">
        <v>177</v>
      </c>
      <c r="B8" s="53">
        <v>1812898.7108196118</v>
      </c>
      <c r="C8" s="53">
        <v>1813862.8051409447</v>
      </c>
      <c r="D8" s="53">
        <v>1695636.5061509178</v>
      </c>
      <c r="E8" s="53">
        <v>2098392.871086359</v>
      </c>
      <c r="F8" s="53">
        <v>1990988.2986046211</v>
      </c>
      <c r="G8" s="53">
        <v>1837439.7601214964</v>
      </c>
      <c r="H8" s="53">
        <v>1895168.5805125739</v>
      </c>
      <c r="I8" s="98">
        <f>(H8-G8)/G8*100</f>
        <v>3.141807510862852</v>
      </c>
      <c r="J8" s="101">
        <v>223237.34354570694</v>
      </c>
      <c r="K8" s="101">
        <v>204206.44885194907</v>
      </c>
      <c r="L8" s="102">
        <v>284533.34008843929</v>
      </c>
      <c r="M8" s="101">
        <v>236233.95442741987</v>
      </c>
      <c r="N8" s="102">
        <v>239227.81389001475</v>
      </c>
      <c r="O8" s="101">
        <v>146952.33337127269</v>
      </c>
      <c r="P8" s="53">
        <v>298259.82566679164</v>
      </c>
      <c r="Q8" s="98">
        <f>(P8-O8)/O8*100</f>
        <v>102.96365414848026</v>
      </c>
      <c r="R8" s="53">
        <f>B8+J8</f>
        <v>2036136.0543653187</v>
      </c>
      <c r="S8" s="53">
        <f t="shared" ref="S8:X8" si="0">C8+K8</f>
        <v>2018069.2539928937</v>
      </c>
      <c r="T8" s="53">
        <f t="shared" si="0"/>
        <v>1980169.8462393573</v>
      </c>
      <c r="U8" s="53">
        <f t="shared" si="0"/>
        <v>2334626.8255137787</v>
      </c>
      <c r="V8" s="53">
        <f t="shared" si="0"/>
        <v>2230216.1124946359</v>
      </c>
      <c r="W8" s="53">
        <f t="shared" si="0"/>
        <v>1984392.0934927692</v>
      </c>
      <c r="X8" s="53">
        <f t="shared" si="0"/>
        <v>2193428.4061793657</v>
      </c>
      <c r="Y8" s="95">
        <f>(X8-W8)/W8*100</f>
        <v>10.534022654699628</v>
      </c>
    </row>
    <row r="9" spans="1:25" ht="15.75" x14ac:dyDescent="0.25">
      <c r="A9" s="172"/>
      <c r="B9" s="53"/>
      <c r="C9" s="53"/>
      <c r="D9" s="53"/>
      <c r="E9" s="53"/>
      <c r="F9" s="53"/>
      <c r="G9" s="53"/>
      <c r="H9" s="53"/>
      <c r="I9" s="98"/>
      <c r="J9" s="101"/>
      <c r="K9" s="101"/>
      <c r="L9" s="102"/>
      <c r="M9" s="101"/>
      <c r="N9" s="102"/>
      <c r="O9" s="101"/>
      <c r="P9" s="53"/>
      <c r="Q9" s="98"/>
      <c r="R9" s="53"/>
      <c r="S9" s="53"/>
      <c r="T9" s="53"/>
      <c r="U9" s="53"/>
      <c r="V9" s="53"/>
      <c r="W9" s="53"/>
      <c r="X9" s="53"/>
      <c r="Y9" s="95"/>
    </row>
    <row r="10" spans="1:25" ht="15.75" x14ac:dyDescent="0.25">
      <c r="A10" s="172" t="s">
        <v>178</v>
      </c>
      <c r="B10" s="53">
        <v>2936890.2230881914</v>
      </c>
      <c r="C10" s="53">
        <v>2759057.1119053429</v>
      </c>
      <c r="D10" s="53">
        <v>2669392.9437399521</v>
      </c>
      <c r="E10" s="53">
        <v>3528633.8134032679</v>
      </c>
      <c r="F10" s="53">
        <v>3169576.3619622956</v>
      </c>
      <c r="G10" s="53">
        <v>2926096.3295279676</v>
      </c>
      <c r="H10" s="53">
        <v>3159371.0134465238</v>
      </c>
      <c r="I10" s="98">
        <f t="shared" ref="I10:I12" si="1">(H10-G10)/G10*100</f>
        <v>7.9722147751775356</v>
      </c>
      <c r="J10" s="101">
        <v>1761191.4899369287</v>
      </c>
      <c r="K10" s="101">
        <v>1147121.1541566181</v>
      </c>
      <c r="L10" s="102">
        <v>1907536.784558733</v>
      </c>
      <c r="M10" s="101">
        <v>1520603.8576008</v>
      </c>
      <c r="N10" s="102">
        <v>1621007.8147019134</v>
      </c>
      <c r="O10" s="101">
        <v>888099.27994639683</v>
      </c>
      <c r="P10" s="53">
        <v>2061063.7716140077</v>
      </c>
      <c r="Q10" s="98">
        <f t="shared" ref="Q10:Q12" si="2">(P10-O10)/O10*100</f>
        <v>132.07582960076351</v>
      </c>
      <c r="R10" s="53">
        <f>B10+J10</f>
        <v>4698081.7130251201</v>
      </c>
      <c r="S10" s="53">
        <f t="shared" ref="S10" si="3">C10+K10</f>
        <v>3906178.2660619607</v>
      </c>
      <c r="T10" s="53">
        <f t="shared" ref="T10" si="4">D10+L10</f>
        <v>4576929.7282986846</v>
      </c>
      <c r="U10" s="53">
        <f t="shared" ref="U10" si="5">E10+M10</f>
        <v>5049237.6710040681</v>
      </c>
      <c r="V10" s="53">
        <f t="shared" ref="V10" si="6">F10+N10</f>
        <v>4790584.176664209</v>
      </c>
      <c r="W10" s="53">
        <f t="shared" ref="W10" si="7">G10+O10</f>
        <v>3814195.6094743647</v>
      </c>
      <c r="X10" s="53">
        <f t="shared" ref="X10" si="8">H10+P10</f>
        <v>5220434.7850605315</v>
      </c>
      <c r="Y10" s="95">
        <f t="shared" ref="Y10:Y12" si="9">(X10-W10)/W10*100</f>
        <v>36.868564687482326</v>
      </c>
    </row>
    <row r="11" spans="1:25" ht="15.75" x14ac:dyDescent="0.25">
      <c r="A11" s="172"/>
      <c r="B11" s="53"/>
      <c r="C11" s="53"/>
      <c r="D11" s="53"/>
      <c r="E11" s="53"/>
      <c r="F11" s="53"/>
      <c r="G11" s="53"/>
      <c r="H11" s="53"/>
      <c r="I11" s="98"/>
      <c r="J11" s="101"/>
      <c r="K11" s="101"/>
      <c r="L11" s="102"/>
      <c r="M11" s="101"/>
      <c r="N11" s="102"/>
      <c r="O11" s="101"/>
      <c r="P11" s="53"/>
      <c r="Q11" s="98"/>
      <c r="R11" s="53"/>
      <c r="S11" s="53"/>
      <c r="T11" s="53"/>
      <c r="U11" s="53"/>
      <c r="V11" s="53"/>
      <c r="W11" s="53"/>
      <c r="X11" s="53"/>
      <c r="Y11" s="95"/>
    </row>
    <row r="12" spans="1:25" ht="18.75" customHeight="1" x14ac:dyDescent="0.25">
      <c r="A12" s="172" t="s">
        <v>179</v>
      </c>
      <c r="B12" s="53">
        <v>157161084.62398732</v>
      </c>
      <c r="C12" s="53">
        <v>166419622.47543168</v>
      </c>
      <c r="D12" s="53">
        <v>154005045.13636202</v>
      </c>
      <c r="E12" s="53">
        <v>190141913.20372501</v>
      </c>
      <c r="F12" s="53">
        <v>182773006.39215961</v>
      </c>
      <c r="G12" s="53">
        <v>202496147.27385333</v>
      </c>
      <c r="H12" s="53">
        <v>205199433.46453562</v>
      </c>
      <c r="I12" s="98">
        <f t="shared" si="1"/>
        <v>1.3349815426495006</v>
      </c>
      <c r="J12" s="101">
        <v>20919998.894385081</v>
      </c>
      <c r="K12" s="101">
        <v>34601400.735418491</v>
      </c>
      <c r="L12" s="102">
        <v>37543190.008824594</v>
      </c>
      <c r="M12" s="101">
        <v>47468884.117972411</v>
      </c>
      <c r="N12" s="102">
        <v>36581169.832113907</v>
      </c>
      <c r="O12" s="101">
        <v>34658566.754013494</v>
      </c>
      <c r="P12" s="53">
        <v>64303637.186555251</v>
      </c>
      <c r="Q12" s="98">
        <f t="shared" si="2"/>
        <v>85.534611523163548</v>
      </c>
      <c r="R12" s="53">
        <f>B12+J12</f>
        <v>178081083.51837239</v>
      </c>
      <c r="S12" s="53">
        <f t="shared" ref="S12" si="10">C12+K12</f>
        <v>201021023.21085018</v>
      </c>
      <c r="T12" s="53">
        <f t="shared" ref="T12" si="11">D12+L12</f>
        <v>191548235.1451866</v>
      </c>
      <c r="U12" s="53">
        <f t="shared" ref="U12" si="12">E12+M12</f>
        <v>237610797.32169741</v>
      </c>
      <c r="V12" s="53">
        <f t="shared" ref="V12" si="13">F12+N12</f>
        <v>219354176.2242735</v>
      </c>
      <c r="W12" s="53">
        <f t="shared" ref="W12" si="14">G12+O12</f>
        <v>237154714.02786684</v>
      </c>
      <c r="X12" s="53">
        <f t="shared" ref="X12" si="15">H12+P12</f>
        <v>269503070.65109086</v>
      </c>
      <c r="Y12" s="95">
        <f t="shared" si="9"/>
        <v>13.640191280120591</v>
      </c>
    </row>
    <row r="13" spans="1:25" ht="16.5" thickBot="1" x14ac:dyDescent="0.3">
      <c r="A13" s="103"/>
      <c r="B13" s="104"/>
      <c r="C13" s="104"/>
      <c r="D13" s="104"/>
      <c r="E13" s="104"/>
      <c r="F13" s="104"/>
      <c r="G13" s="104"/>
      <c r="H13" s="104"/>
      <c r="I13" s="105"/>
      <c r="J13" s="104"/>
      <c r="K13" s="104"/>
      <c r="L13" s="104"/>
      <c r="M13" s="104"/>
      <c r="N13" s="104"/>
      <c r="O13" s="104"/>
      <c r="P13" s="104"/>
      <c r="Q13" s="105"/>
      <c r="R13" s="104"/>
      <c r="S13" s="104"/>
      <c r="T13" s="104"/>
      <c r="U13" s="104"/>
      <c r="V13" s="104"/>
      <c r="W13" s="104"/>
      <c r="X13" s="104"/>
      <c r="Y13" s="104"/>
    </row>
    <row r="15" spans="1:25" x14ac:dyDescent="0.25">
      <c r="A15" s="37" t="s">
        <v>14</v>
      </c>
      <c r="B15" s="46"/>
      <c r="C15" s="46"/>
      <c r="D15" s="46"/>
      <c r="E15" s="46"/>
      <c r="F15" s="46"/>
      <c r="G15" s="46"/>
      <c r="H15" s="46"/>
      <c r="I15" s="46"/>
      <c r="J15" s="106"/>
      <c r="K15" s="106"/>
      <c r="L15" s="106"/>
      <c r="M15" s="106"/>
      <c r="N15" s="106"/>
      <c r="O15" s="106"/>
      <c r="P15" s="106"/>
      <c r="Q15" s="106"/>
      <c r="R15" s="106"/>
      <c r="S15" s="106"/>
      <c r="T15" s="106"/>
      <c r="U15" s="106"/>
      <c r="V15" s="106"/>
      <c r="W15" s="106"/>
      <c r="X15" s="106"/>
      <c r="Y15" s="106"/>
    </row>
    <row r="16" spans="1:25" s="170" customFormat="1" ht="26.25" customHeight="1" x14ac:dyDescent="0.25">
      <c r="A16" s="221" t="s">
        <v>165</v>
      </c>
      <c r="B16" s="221"/>
      <c r="C16" s="221"/>
      <c r="D16" s="221"/>
      <c r="E16" s="221"/>
      <c r="F16" s="221"/>
      <c r="G16" s="224"/>
      <c r="H16" s="224"/>
      <c r="I16" s="224"/>
      <c r="J16" s="169"/>
      <c r="K16" s="169"/>
      <c r="L16" s="169"/>
      <c r="M16" s="169"/>
      <c r="N16" s="169"/>
      <c r="O16" s="169"/>
      <c r="P16" s="169"/>
      <c r="Q16" s="169"/>
      <c r="R16" s="169"/>
      <c r="S16" s="169"/>
      <c r="T16" s="169"/>
      <c r="U16" s="169"/>
      <c r="V16" s="169"/>
      <c r="W16" s="169"/>
      <c r="X16" s="169"/>
      <c r="Y16" s="169"/>
    </row>
    <row r="17" spans="1:25" x14ac:dyDescent="0.25">
      <c r="A17" s="222" t="s">
        <v>112</v>
      </c>
      <c r="B17" s="222"/>
      <c r="C17" s="222"/>
      <c r="D17" s="222"/>
      <c r="E17" s="222"/>
      <c r="F17" s="222"/>
      <c r="G17" s="38"/>
      <c r="H17" s="38"/>
      <c r="I17" s="38"/>
      <c r="J17" s="106"/>
      <c r="K17" s="106"/>
      <c r="L17" s="106"/>
      <c r="M17" s="106"/>
      <c r="N17" s="106"/>
      <c r="O17" s="106"/>
      <c r="P17" s="106"/>
      <c r="Q17" s="106"/>
      <c r="R17" s="106"/>
      <c r="S17" s="106"/>
      <c r="T17" s="106"/>
      <c r="U17" s="106"/>
      <c r="V17" s="106"/>
      <c r="W17" s="106"/>
      <c r="X17" s="106"/>
      <c r="Y17" s="106"/>
    </row>
    <row r="18" spans="1:25" ht="15.75" x14ac:dyDescent="0.25">
      <c r="A18" s="88" t="s">
        <v>115</v>
      </c>
      <c r="B18" s="89"/>
      <c r="C18" s="90"/>
      <c r="D18" s="89"/>
      <c r="E18" s="89"/>
      <c r="F18" s="30"/>
      <c r="G18" s="30"/>
      <c r="H18" s="30"/>
      <c r="I18" s="30"/>
    </row>
    <row r="19" spans="1:25" ht="15.75" x14ac:dyDescent="0.25">
      <c r="A19" s="91" t="s">
        <v>116</v>
      </c>
      <c r="B19" s="89"/>
      <c r="C19" s="90"/>
      <c r="D19" s="89"/>
      <c r="E19" s="89"/>
      <c r="F19" s="30"/>
      <c r="G19" s="30"/>
      <c r="H19" s="30"/>
      <c r="I19" s="30"/>
    </row>
    <row r="20" spans="1:25" ht="15.75" x14ac:dyDescent="0.25">
      <c r="A20" s="97" t="s">
        <v>122</v>
      </c>
      <c r="B20" s="89"/>
      <c r="C20" s="90"/>
      <c r="D20" s="89"/>
      <c r="E20" s="89"/>
      <c r="F20" s="30"/>
      <c r="G20" s="30"/>
      <c r="H20" s="30"/>
      <c r="I20" s="30"/>
    </row>
    <row r="21" spans="1:25" x14ac:dyDescent="0.25">
      <c r="A21" s="223" t="s">
        <v>124</v>
      </c>
      <c r="B21" s="223"/>
      <c r="C21" s="223"/>
      <c r="D21" s="223"/>
      <c r="E21" s="223"/>
      <c r="F21" s="223"/>
      <c r="G21" s="223"/>
      <c r="H21" s="223"/>
      <c r="I21" s="223"/>
    </row>
    <row r="22" spans="1:25" ht="15.75" x14ac:dyDescent="0.25">
      <c r="A22" s="92"/>
      <c r="B22" s="92"/>
      <c r="C22" s="92"/>
      <c r="D22" s="92"/>
      <c r="E22" s="92"/>
      <c r="F22" s="92"/>
      <c r="G22" s="92"/>
      <c r="H22" s="92"/>
      <c r="I22" s="92"/>
    </row>
    <row r="23" spans="1:25" ht="15.75" x14ac:dyDescent="0.25">
      <c r="A23" s="39" t="s">
        <v>114</v>
      </c>
      <c r="B23" s="92"/>
      <c r="C23" s="92"/>
      <c r="D23" s="92"/>
      <c r="E23" s="92"/>
      <c r="F23" s="92"/>
      <c r="G23" s="92"/>
      <c r="H23" s="92"/>
      <c r="I23" s="92"/>
    </row>
  </sheetData>
  <mergeCells count="6">
    <mergeCell ref="A21:I21"/>
    <mergeCell ref="B5:I5"/>
    <mergeCell ref="J5:Q5"/>
    <mergeCell ref="R5:Y5"/>
    <mergeCell ref="A16:I16"/>
    <mergeCell ref="A17:F17"/>
  </mergeCells>
  <hyperlinks>
    <hyperlink ref="A2" location="'Background Notes'!A1" display="Background Notes"/>
    <hyperlink ref="A1" location="Contents!A1" display="Contents"/>
  </hyperlinks>
  <pageMargins left="0.7" right="0.7" top="0.75" bottom="0.75" header="0.3" footer="0.3"/>
  <pageSetup paperSize="9" scale="3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2"/>
  <sheetViews>
    <sheetView showGridLines="0" workbookViewId="0">
      <pane xSplit="1" topLeftCell="B1" activePane="topRight" state="frozen"/>
      <selection activeCell="A2" sqref="A2"/>
      <selection pane="topRight" activeCell="G23" sqref="G23"/>
    </sheetView>
  </sheetViews>
  <sheetFormatPr defaultRowHeight="15" x14ac:dyDescent="0.25"/>
  <cols>
    <col min="1" max="1" width="26.85546875" customWidth="1"/>
    <col min="2" max="3" width="14.140625" bestFit="1" customWidth="1"/>
    <col min="4" max="4" width="12.7109375" bestFit="1" customWidth="1"/>
    <col min="5" max="6" width="14.140625" bestFit="1" customWidth="1"/>
    <col min="7" max="7" width="14.140625" customWidth="1"/>
    <col min="8" max="8" width="15.7109375" customWidth="1"/>
    <col min="9" max="9" width="14.140625" customWidth="1"/>
    <col min="10" max="13" width="12.7109375" bestFit="1" customWidth="1"/>
    <col min="14" max="14" width="12.7109375" customWidth="1"/>
    <col min="15" max="15" width="16.85546875" customWidth="1"/>
    <col min="16" max="20" width="14.140625" bestFit="1" customWidth="1"/>
    <col min="21" max="21" width="14.140625" customWidth="1"/>
    <col min="22" max="22" width="16.85546875" customWidth="1"/>
    <col min="23" max="24" width="14.140625" bestFit="1" customWidth="1"/>
    <col min="25" max="25" width="14.5703125" customWidth="1"/>
  </cols>
  <sheetData>
    <row r="1" spans="1:25" ht="18" x14ac:dyDescent="0.25">
      <c r="A1" s="11" t="s">
        <v>89</v>
      </c>
    </row>
    <row r="2" spans="1:25" ht="18" x14ac:dyDescent="0.25">
      <c r="A2" s="11" t="s">
        <v>55</v>
      </c>
    </row>
    <row r="3" spans="1:25" ht="15.75" x14ac:dyDescent="0.25">
      <c r="A3" s="1" t="s">
        <v>125</v>
      </c>
    </row>
    <row r="4" spans="1:25" ht="16.5" thickBot="1" x14ac:dyDescent="0.3">
      <c r="A4" s="99"/>
      <c r="B4" s="76"/>
      <c r="C4" s="76"/>
      <c r="D4" s="76"/>
      <c r="E4" s="76"/>
      <c r="F4" s="76"/>
      <c r="G4" s="76"/>
      <c r="H4" s="76"/>
      <c r="I4" s="76"/>
      <c r="J4" s="76"/>
      <c r="K4" s="76"/>
      <c r="L4" s="76"/>
      <c r="M4" s="76"/>
      <c r="N4" s="76"/>
      <c r="O4" s="76"/>
      <c r="P4" s="76"/>
      <c r="Q4" s="76"/>
      <c r="R4" s="76"/>
      <c r="S4" s="76"/>
      <c r="T4" s="76"/>
      <c r="U4" s="76"/>
      <c r="V4" s="76"/>
      <c r="W4" s="76"/>
      <c r="X4" s="76"/>
      <c r="Y4" s="76"/>
    </row>
    <row r="5" spans="1:25" ht="15.75" x14ac:dyDescent="0.25">
      <c r="A5" s="75"/>
      <c r="B5" s="227" t="s">
        <v>10</v>
      </c>
      <c r="C5" s="227"/>
      <c r="D5" s="227"/>
      <c r="E5" s="227"/>
      <c r="F5" s="227"/>
      <c r="G5" s="227"/>
      <c r="H5" s="227"/>
      <c r="I5" s="228"/>
      <c r="J5" s="227" t="s">
        <v>11</v>
      </c>
      <c r="K5" s="227"/>
      <c r="L5" s="227"/>
      <c r="M5" s="227"/>
      <c r="N5" s="227"/>
      <c r="O5" s="227"/>
      <c r="P5" s="227"/>
      <c r="Q5" s="228"/>
      <c r="R5" s="227" t="s">
        <v>4</v>
      </c>
      <c r="S5" s="227"/>
      <c r="T5" s="227"/>
      <c r="U5" s="227"/>
      <c r="V5" s="227"/>
      <c r="W5" s="227"/>
      <c r="X5" s="227"/>
      <c r="Y5" s="227"/>
    </row>
    <row r="6" spans="1:25" ht="31.5" x14ac:dyDescent="0.25">
      <c r="A6" s="48"/>
      <c r="B6" s="48">
        <v>2011</v>
      </c>
      <c r="C6" s="48">
        <v>2012</v>
      </c>
      <c r="D6" s="48">
        <v>2013</v>
      </c>
      <c r="E6" s="48">
        <v>2014</v>
      </c>
      <c r="F6" s="48">
        <v>2015</v>
      </c>
      <c r="G6" s="48">
        <v>2016</v>
      </c>
      <c r="H6" s="47">
        <v>2017</v>
      </c>
      <c r="I6" s="202" t="s">
        <v>110</v>
      </c>
      <c r="J6" s="48">
        <v>2011</v>
      </c>
      <c r="K6" s="48">
        <v>2012</v>
      </c>
      <c r="L6" s="48">
        <v>2013</v>
      </c>
      <c r="M6" s="48">
        <v>2014</v>
      </c>
      <c r="N6" s="48">
        <v>2015</v>
      </c>
      <c r="O6" s="48">
        <v>2016</v>
      </c>
      <c r="P6" s="47">
        <v>2017</v>
      </c>
      <c r="Q6" s="202" t="s">
        <v>110</v>
      </c>
      <c r="R6" s="48">
        <v>2011</v>
      </c>
      <c r="S6" s="48">
        <v>2012</v>
      </c>
      <c r="T6" s="48">
        <v>2013</v>
      </c>
      <c r="U6" s="48">
        <v>2014</v>
      </c>
      <c r="V6" s="48">
        <v>2015</v>
      </c>
      <c r="W6" s="48">
        <v>2016</v>
      </c>
      <c r="X6" s="47">
        <v>2017</v>
      </c>
      <c r="Y6" s="47" t="s">
        <v>110</v>
      </c>
    </row>
    <row r="7" spans="1:25" ht="30.75" customHeight="1" x14ac:dyDescent="0.25">
      <c r="A7" s="172" t="s">
        <v>177</v>
      </c>
      <c r="B7" s="107">
        <v>1083691.8182186584</v>
      </c>
      <c r="C7" s="107">
        <v>907350.71438303508</v>
      </c>
      <c r="D7" s="107">
        <v>903929.83643153659</v>
      </c>
      <c r="E7" s="107">
        <v>1134405.7453782205</v>
      </c>
      <c r="F7" s="107">
        <v>1050977.2363959039</v>
      </c>
      <c r="G7" s="107">
        <v>1190742.633136936</v>
      </c>
      <c r="H7" s="107">
        <v>1281518.6338467216</v>
      </c>
      <c r="I7" s="183">
        <f>(H7-G7)/G7*100</f>
        <v>7.6234778350584449</v>
      </c>
      <c r="J7" s="101">
        <v>169162.08721540472</v>
      </c>
      <c r="K7" s="101">
        <v>166471.34826915705</v>
      </c>
      <c r="L7" s="101">
        <v>147809.31851011654</v>
      </c>
      <c r="M7" s="101">
        <v>194646.90659908505</v>
      </c>
      <c r="N7" s="101">
        <v>158406.25363974751</v>
      </c>
      <c r="O7" s="108">
        <v>99288.244704756478</v>
      </c>
      <c r="P7" s="102">
        <v>238134.78753073598</v>
      </c>
      <c r="Q7" s="183">
        <f>(P7-O7)/O7*100</f>
        <v>139.84187477465593</v>
      </c>
      <c r="R7" s="53">
        <f>B7+J7</f>
        <v>1252853.9054340632</v>
      </c>
      <c r="S7" s="53">
        <f t="shared" ref="S7:X7" si="0">C7+K7</f>
        <v>1073822.0626521921</v>
      </c>
      <c r="T7" s="53">
        <f t="shared" si="0"/>
        <v>1051739.1549416531</v>
      </c>
      <c r="U7" s="53">
        <f t="shared" si="0"/>
        <v>1329052.6519773055</v>
      </c>
      <c r="V7" s="53">
        <f t="shared" si="0"/>
        <v>1209383.4900356513</v>
      </c>
      <c r="W7" s="53">
        <f t="shared" si="0"/>
        <v>1290030.8778416924</v>
      </c>
      <c r="X7" s="53">
        <f t="shared" si="0"/>
        <v>1519653.4213774577</v>
      </c>
      <c r="Y7" s="80">
        <f>(X7-W7)/W7*100</f>
        <v>17.799771112451126</v>
      </c>
    </row>
    <row r="8" spans="1:25" ht="15.75" x14ac:dyDescent="0.25">
      <c r="A8" s="172"/>
      <c r="B8" s="107"/>
      <c r="C8" s="107"/>
      <c r="D8" s="107"/>
      <c r="E8" s="107"/>
      <c r="F8" s="107"/>
      <c r="G8" s="107"/>
      <c r="H8" s="107"/>
      <c r="I8" s="183"/>
      <c r="J8" s="101"/>
      <c r="K8" s="101"/>
      <c r="L8" s="101"/>
      <c r="M8" s="101"/>
      <c r="N8" s="101"/>
      <c r="O8" s="108"/>
      <c r="P8" s="102"/>
      <c r="Q8" s="183"/>
      <c r="R8" s="53"/>
      <c r="S8" s="53"/>
      <c r="T8" s="53"/>
      <c r="U8" s="53"/>
      <c r="V8" s="53"/>
      <c r="W8" s="53"/>
      <c r="X8" s="53"/>
      <c r="Y8" s="80"/>
    </row>
    <row r="9" spans="1:25" ht="15.75" x14ac:dyDescent="0.25">
      <c r="A9" s="172" t="s">
        <v>178</v>
      </c>
      <c r="B9" s="107">
        <v>1825583.6197099071</v>
      </c>
      <c r="C9" s="107">
        <v>1466607.0993388507</v>
      </c>
      <c r="D9" s="107">
        <v>1432700.8763334996</v>
      </c>
      <c r="E9" s="107">
        <v>2015075.3919578628</v>
      </c>
      <c r="F9" s="107">
        <v>1778658.4313645067</v>
      </c>
      <c r="G9" s="107">
        <v>1962925.6231161412</v>
      </c>
      <c r="H9" s="107">
        <v>2156106.5745317424</v>
      </c>
      <c r="I9" s="183">
        <f t="shared" ref="I9:I11" si="1">(H9-G9)/G9*100</f>
        <v>9.8414809578432596</v>
      </c>
      <c r="J9" s="101">
        <v>1437250.5176168131</v>
      </c>
      <c r="K9" s="101">
        <v>945401.91357314214</v>
      </c>
      <c r="L9" s="101">
        <v>866774.41737845121</v>
      </c>
      <c r="M9" s="101">
        <v>1317464.5922233588</v>
      </c>
      <c r="N9" s="101">
        <v>1023301.5757758321</v>
      </c>
      <c r="O9" s="108">
        <v>622474.70524931443</v>
      </c>
      <c r="P9" s="102">
        <v>1529357.850488568</v>
      </c>
      <c r="Q9" s="183">
        <f t="shared" ref="Q9:Q11" si="2">(P9-O9)/O9*100</f>
        <v>145.68995938172739</v>
      </c>
      <c r="R9" s="53">
        <f>B9+J9</f>
        <v>3262834.1373267202</v>
      </c>
      <c r="S9" s="53">
        <f t="shared" ref="S9:X9" si="3">C9+K9</f>
        <v>2412009.0129119931</v>
      </c>
      <c r="T9" s="53">
        <f t="shared" si="3"/>
        <v>2299475.293711951</v>
      </c>
      <c r="U9" s="53">
        <f t="shared" si="3"/>
        <v>3332539.9841812216</v>
      </c>
      <c r="V9" s="53">
        <f t="shared" si="3"/>
        <v>2801960.0071403389</v>
      </c>
      <c r="W9" s="53">
        <f t="shared" si="3"/>
        <v>2585400.3283654554</v>
      </c>
      <c r="X9" s="53">
        <f t="shared" si="3"/>
        <v>3685464.4250203101</v>
      </c>
      <c r="Y9" s="80">
        <f t="shared" ref="Y9:Y11" si="4">(X9-W9)/W9*100</f>
        <v>42.549081648424576</v>
      </c>
    </row>
    <row r="10" spans="1:25" ht="15.75" x14ac:dyDescent="0.25">
      <c r="A10" s="172"/>
      <c r="B10" s="107"/>
      <c r="C10" s="107"/>
      <c r="D10" s="107"/>
      <c r="E10" s="107"/>
      <c r="F10" s="107"/>
      <c r="G10" s="107"/>
      <c r="H10" s="107"/>
      <c r="I10" s="183"/>
      <c r="J10" s="101"/>
      <c r="K10" s="101"/>
      <c r="L10" s="101"/>
      <c r="M10" s="101"/>
      <c r="N10" s="101"/>
      <c r="O10" s="108"/>
      <c r="P10" s="102"/>
      <c r="Q10" s="183"/>
      <c r="R10" s="53"/>
      <c r="S10" s="53"/>
      <c r="T10" s="53"/>
      <c r="U10" s="53"/>
      <c r="V10" s="53"/>
      <c r="W10" s="53"/>
      <c r="X10" s="53"/>
      <c r="Y10" s="80"/>
    </row>
    <row r="11" spans="1:25" ht="15.75" x14ac:dyDescent="0.25">
      <c r="A11" s="172" t="s">
        <v>179</v>
      </c>
      <c r="B11" s="107">
        <v>105065734.40119818</v>
      </c>
      <c r="C11" s="107">
        <v>104051500.70506051</v>
      </c>
      <c r="D11" s="107">
        <v>96044620.077854276</v>
      </c>
      <c r="E11" s="107">
        <v>111309655.19601975</v>
      </c>
      <c r="F11" s="107">
        <v>130967821.83693528</v>
      </c>
      <c r="G11" s="107">
        <v>150336450.63537526</v>
      </c>
      <c r="H11" s="107">
        <v>163255219.1339128</v>
      </c>
      <c r="I11" s="183">
        <f t="shared" si="1"/>
        <v>8.5932376638787424</v>
      </c>
      <c r="J11" s="101">
        <v>15967849.854292193</v>
      </c>
      <c r="K11" s="101">
        <v>30870801.057158459</v>
      </c>
      <c r="L11" s="101">
        <v>24077691.080884419</v>
      </c>
      <c r="M11" s="101">
        <v>36721497.027279802</v>
      </c>
      <c r="N11" s="101">
        <v>25527683.166288614</v>
      </c>
      <c r="O11" s="108">
        <v>26019889.018099319</v>
      </c>
      <c r="P11" s="102">
        <v>57624549.416369095</v>
      </c>
      <c r="Q11" s="183">
        <f t="shared" si="2"/>
        <v>121.46347117885752</v>
      </c>
      <c r="R11" s="53">
        <f>B11+J11</f>
        <v>121033584.25549038</v>
      </c>
      <c r="S11" s="53">
        <f t="shared" ref="S11:X11" si="5">C11+K11</f>
        <v>134922301.76221898</v>
      </c>
      <c r="T11" s="53">
        <f t="shared" si="5"/>
        <v>120122311.1587387</v>
      </c>
      <c r="U11" s="53">
        <f t="shared" si="5"/>
        <v>148031152.22329956</v>
      </c>
      <c r="V11" s="53">
        <f t="shared" si="5"/>
        <v>156495505.0032239</v>
      </c>
      <c r="W11" s="53">
        <f t="shared" si="5"/>
        <v>176356339.65347457</v>
      </c>
      <c r="X11" s="53">
        <f t="shared" si="5"/>
        <v>220879768.55028188</v>
      </c>
      <c r="Y11" s="80">
        <f t="shared" si="4"/>
        <v>25.246287706068358</v>
      </c>
    </row>
    <row r="12" spans="1:25" ht="16.5" thickBot="1" x14ac:dyDescent="0.3">
      <c r="A12" s="103"/>
      <c r="B12" s="104"/>
      <c r="C12" s="104"/>
      <c r="D12" s="104"/>
      <c r="E12" s="104"/>
      <c r="F12" s="104"/>
      <c r="G12" s="104"/>
      <c r="H12" s="104"/>
      <c r="I12" s="105"/>
      <c r="J12" s="104"/>
      <c r="K12" s="104"/>
      <c r="L12" s="104"/>
      <c r="M12" s="104"/>
      <c r="N12" s="104"/>
      <c r="O12" s="104"/>
      <c r="P12" s="104"/>
      <c r="Q12" s="105"/>
      <c r="R12" s="104"/>
      <c r="S12" s="104"/>
      <c r="T12" s="104"/>
      <c r="U12" s="104"/>
      <c r="V12" s="104"/>
      <c r="W12" s="104"/>
      <c r="X12" s="104"/>
      <c r="Y12" s="104"/>
    </row>
    <row r="14" spans="1:25" x14ac:dyDescent="0.25">
      <c r="A14" s="37" t="s">
        <v>14</v>
      </c>
      <c r="B14" s="46"/>
      <c r="C14" s="46"/>
      <c r="D14" s="46"/>
      <c r="E14" s="46"/>
      <c r="F14" s="46"/>
      <c r="G14" s="46"/>
      <c r="H14" s="46"/>
      <c r="I14" s="46"/>
      <c r="J14" s="106"/>
      <c r="K14" s="106"/>
      <c r="L14" s="106"/>
      <c r="M14" s="106"/>
      <c r="N14" s="106"/>
      <c r="O14" s="106"/>
      <c r="P14" s="106"/>
      <c r="Q14" s="106"/>
      <c r="R14" s="106"/>
      <c r="S14" s="106"/>
      <c r="T14" s="106"/>
      <c r="U14" s="106"/>
      <c r="V14" s="106"/>
      <c r="W14" s="106"/>
      <c r="X14" s="106"/>
      <c r="Y14" s="106"/>
    </row>
    <row r="15" spans="1:25" s="170" customFormat="1" ht="26.25" customHeight="1" x14ac:dyDescent="0.25">
      <c r="A15" s="221" t="s">
        <v>165</v>
      </c>
      <c r="B15" s="221"/>
      <c r="C15" s="221"/>
      <c r="D15" s="221"/>
      <c r="E15" s="221"/>
      <c r="F15" s="221"/>
      <c r="G15" s="224"/>
      <c r="H15" s="224"/>
      <c r="I15" s="224"/>
      <c r="J15" s="169"/>
      <c r="K15" s="169"/>
      <c r="L15" s="169"/>
      <c r="M15" s="169"/>
      <c r="N15" s="169"/>
      <c r="O15" s="169"/>
      <c r="P15" s="169"/>
      <c r="Q15" s="169"/>
      <c r="R15" s="169"/>
      <c r="S15" s="169"/>
      <c r="T15" s="169"/>
      <c r="U15" s="169"/>
      <c r="V15" s="169"/>
      <c r="W15" s="169"/>
      <c r="X15" s="169"/>
    </row>
    <row r="16" spans="1:25" x14ac:dyDescent="0.25">
      <c r="A16" s="222" t="s">
        <v>112</v>
      </c>
      <c r="B16" s="222"/>
      <c r="C16" s="222"/>
      <c r="D16" s="222"/>
      <c r="E16" s="222"/>
      <c r="F16" s="222"/>
      <c r="G16" s="38"/>
      <c r="H16" s="38"/>
      <c r="I16" s="38"/>
      <c r="J16" s="106"/>
      <c r="K16" s="106"/>
      <c r="L16" s="106"/>
      <c r="M16" s="106"/>
      <c r="N16" s="106"/>
      <c r="O16" s="106"/>
      <c r="P16" s="106"/>
      <c r="Q16" s="106"/>
      <c r="R16" s="106"/>
      <c r="S16" s="106"/>
      <c r="T16" s="106"/>
      <c r="U16" s="106"/>
      <c r="V16" s="106"/>
      <c r="W16" s="106"/>
      <c r="X16" s="106"/>
      <c r="Y16" s="106"/>
    </row>
    <row r="17" spans="1:25" ht="15" customHeight="1" x14ac:dyDescent="0.25">
      <c r="A17" s="88" t="s">
        <v>115</v>
      </c>
      <c r="B17" s="89"/>
      <c r="C17" s="90"/>
      <c r="D17" s="89"/>
      <c r="E17" s="89"/>
      <c r="F17" s="30"/>
      <c r="G17" s="30"/>
      <c r="H17" s="30"/>
      <c r="I17" s="30"/>
      <c r="J17" s="106"/>
      <c r="K17" s="106"/>
      <c r="L17" s="106"/>
      <c r="M17" s="106"/>
      <c r="N17" s="106"/>
      <c r="O17" s="106"/>
      <c r="P17" s="106"/>
      <c r="Q17" s="106"/>
      <c r="R17" s="106"/>
      <c r="S17" s="106"/>
      <c r="T17" s="106"/>
      <c r="U17" s="106"/>
      <c r="V17" s="106"/>
      <c r="W17" s="106"/>
      <c r="X17" s="106"/>
      <c r="Y17" s="106"/>
    </row>
    <row r="18" spans="1:25" ht="15" customHeight="1" x14ac:dyDescent="0.25">
      <c r="A18" s="91" t="s">
        <v>116</v>
      </c>
      <c r="B18" s="89"/>
      <c r="C18" s="90"/>
      <c r="D18" s="89"/>
      <c r="E18" s="89"/>
      <c r="F18" s="30"/>
      <c r="G18" s="30"/>
      <c r="H18" s="30"/>
      <c r="I18" s="30"/>
    </row>
    <row r="19" spans="1:25" ht="15.75" x14ac:dyDescent="0.25">
      <c r="A19" s="97" t="s">
        <v>122</v>
      </c>
      <c r="B19" s="89"/>
      <c r="C19" s="90"/>
      <c r="D19" s="89"/>
      <c r="E19" s="89"/>
      <c r="F19" s="30"/>
      <c r="G19" s="30"/>
      <c r="H19" s="30"/>
      <c r="I19" s="30"/>
    </row>
    <row r="20" spans="1:25" ht="16.5" customHeight="1" x14ac:dyDescent="0.25">
      <c r="A20" s="223" t="s">
        <v>124</v>
      </c>
      <c r="B20" s="223"/>
      <c r="C20" s="223"/>
      <c r="D20" s="223"/>
      <c r="E20" s="223"/>
      <c r="F20" s="223"/>
      <c r="G20" s="223"/>
      <c r="H20" s="223"/>
      <c r="I20" s="223"/>
    </row>
    <row r="21" spans="1:25" ht="15.75" x14ac:dyDescent="0.25">
      <c r="A21" s="92"/>
      <c r="B21" s="92"/>
      <c r="C21" s="92"/>
      <c r="D21" s="92"/>
      <c r="E21" s="92"/>
      <c r="F21" s="92"/>
      <c r="G21" s="92"/>
      <c r="H21" s="92"/>
      <c r="I21" s="92"/>
    </row>
    <row r="22" spans="1:25" ht="15" customHeight="1" x14ac:dyDescent="0.25">
      <c r="A22" s="39" t="s">
        <v>114</v>
      </c>
      <c r="B22" s="92"/>
      <c r="C22" s="92"/>
      <c r="D22" s="92"/>
      <c r="E22" s="92"/>
      <c r="F22" s="92"/>
      <c r="G22" s="92"/>
      <c r="H22" s="92"/>
      <c r="I22" s="92"/>
    </row>
  </sheetData>
  <mergeCells count="6">
    <mergeCell ref="A20:I20"/>
    <mergeCell ref="B5:I5"/>
    <mergeCell ref="J5:Q5"/>
    <mergeCell ref="R5:Y5"/>
    <mergeCell ref="A15:I15"/>
    <mergeCell ref="A16:F16"/>
  </mergeCells>
  <hyperlinks>
    <hyperlink ref="A2" location="'Background Notes'!A1" display="Background Notes"/>
    <hyperlink ref="A1" location="Contents!A1" display="Contents"/>
  </hyperlinks>
  <pageMargins left="0.7" right="0.7" top="0.75" bottom="0.75" header="0.3" footer="0.3"/>
  <pageSetup paperSize="9" scale="3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showGridLines="0" topLeftCell="A2" workbookViewId="0">
      <selection activeCell="E25" sqref="E25"/>
    </sheetView>
  </sheetViews>
  <sheetFormatPr defaultRowHeight="15" x14ac:dyDescent="0.25"/>
  <cols>
    <col min="1" max="1" width="20.5703125" customWidth="1"/>
    <col min="2" max="8" width="13.85546875" bestFit="1" customWidth="1"/>
  </cols>
  <sheetData>
    <row r="1" spans="1:12" ht="18" x14ac:dyDescent="0.25">
      <c r="A1" s="11" t="s">
        <v>89</v>
      </c>
    </row>
    <row r="2" spans="1:12" ht="18" x14ac:dyDescent="0.25">
      <c r="A2" s="11" t="s">
        <v>55</v>
      </c>
    </row>
    <row r="3" spans="1:12" ht="15.75" x14ac:dyDescent="0.25">
      <c r="A3" s="7" t="s">
        <v>183</v>
      </c>
      <c r="B3" s="5"/>
      <c r="C3" s="5"/>
      <c r="D3" s="5"/>
      <c r="E3" s="10"/>
      <c r="F3" s="5"/>
      <c r="H3" s="109"/>
      <c r="L3" s="6"/>
    </row>
    <row r="5" spans="1:12" ht="15" customHeight="1" x14ac:dyDescent="0.25">
      <c r="A5" s="110"/>
      <c r="B5" s="110"/>
      <c r="C5" s="110"/>
      <c r="D5" s="110"/>
      <c r="E5" s="110"/>
      <c r="F5" s="110"/>
      <c r="G5" s="110"/>
      <c r="H5" s="110"/>
    </row>
    <row r="6" spans="1:12" ht="15.75" x14ac:dyDescent="0.25">
      <c r="A6" s="211"/>
      <c r="B6" s="230" t="s">
        <v>126</v>
      </c>
      <c r="C6" s="231"/>
      <c r="D6" s="231"/>
      <c r="E6" s="232"/>
      <c r="F6" s="232"/>
      <c r="G6" s="232"/>
      <c r="H6" s="232"/>
    </row>
    <row r="7" spans="1:12" ht="23.25" customHeight="1" x14ac:dyDescent="0.25">
      <c r="A7" s="110"/>
      <c r="B7" s="205" t="s">
        <v>0</v>
      </c>
      <c r="C7" s="205" t="s">
        <v>1</v>
      </c>
      <c r="D7" s="205" t="s">
        <v>2</v>
      </c>
      <c r="E7" s="205">
        <v>2014</v>
      </c>
      <c r="F7" s="205">
        <v>2015</v>
      </c>
      <c r="G7" s="205">
        <v>2016</v>
      </c>
      <c r="H7" s="205">
        <v>2017</v>
      </c>
      <c r="J7" s="3"/>
      <c r="K7" s="3"/>
    </row>
    <row r="8" spans="1:12" ht="33.75" customHeight="1" x14ac:dyDescent="0.25">
      <c r="A8" s="206" t="s">
        <v>24</v>
      </c>
      <c r="B8" s="207">
        <v>1834369.4505916857</v>
      </c>
      <c r="C8" s="207">
        <v>1850999.6008455441</v>
      </c>
      <c r="D8" s="207">
        <v>1763610.9058223893</v>
      </c>
      <c r="E8" s="207">
        <v>1949115.2696777035</v>
      </c>
      <c r="F8" s="207">
        <v>1908353.7510855878</v>
      </c>
      <c r="G8" s="207">
        <v>1706977.0673307958</v>
      </c>
      <c r="H8" s="207">
        <v>1955733.1978954033</v>
      </c>
      <c r="I8" s="3"/>
      <c r="J8" s="3"/>
      <c r="K8" s="3"/>
    </row>
    <row r="9" spans="1:12" ht="33.75" customHeight="1" x14ac:dyDescent="0.25">
      <c r="A9" s="206" t="s">
        <v>25</v>
      </c>
      <c r="B9" s="208">
        <v>201766.60377363305</v>
      </c>
      <c r="C9" s="209">
        <v>153077.45461163373</v>
      </c>
      <c r="D9" s="208">
        <v>194301.31435762218</v>
      </c>
      <c r="E9" s="208">
        <v>355068.4174706887</v>
      </c>
      <c r="F9" s="210">
        <v>317672.73375819437</v>
      </c>
      <c r="G9" s="210">
        <v>245996.82623855554</v>
      </c>
      <c r="H9" s="210">
        <v>233082.66357834212</v>
      </c>
      <c r="I9" s="3"/>
      <c r="J9" s="3"/>
      <c r="K9" s="3"/>
    </row>
    <row r="10" spans="1:12" ht="33.75" customHeight="1" x14ac:dyDescent="0.25">
      <c r="A10" s="206" t="s">
        <v>6</v>
      </c>
      <c r="B10" s="207">
        <v>0</v>
      </c>
      <c r="C10" s="209">
        <v>13992.198535714291</v>
      </c>
      <c r="D10" s="209">
        <v>22257.626059345319</v>
      </c>
      <c r="E10" s="209">
        <v>30443.138365384621</v>
      </c>
      <c r="F10" s="209">
        <v>4189.6276508537712</v>
      </c>
      <c r="G10" s="209">
        <v>31418.199923416942</v>
      </c>
      <c r="H10" s="209">
        <v>4612.5447056216453</v>
      </c>
      <c r="I10" s="3"/>
      <c r="J10" s="3"/>
      <c r="K10" s="3"/>
    </row>
    <row r="11" spans="1:12" ht="32.25" customHeight="1" x14ac:dyDescent="0.25">
      <c r="A11" s="212" t="s">
        <v>4</v>
      </c>
      <c r="B11" s="213">
        <f>SUM(B8:B10)</f>
        <v>2036136.0543653187</v>
      </c>
      <c r="C11" s="213">
        <f t="shared" ref="C11:H11" si="0">SUM(C8:C10)</f>
        <v>2018069.2539928921</v>
      </c>
      <c r="D11" s="213">
        <f t="shared" si="0"/>
        <v>1980169.8462393568</v>
      </c>
      <c r="E11" s="213">
        <f t="shared" si="0"/>
        <v>2334626.8255137769</v>
      </c>
      <c r="F11" s="213">
        <f t="shared" si="0"/>
        <v>2230216.1124946359</v>
      </c>
      <c r="G11" s="213">
        <f t="shared" si="0"/>
        <v>1984392.0934927682</v>
      </c>
      <c r="H11" s="213">
        <f t="shared" si="0"/>
        <v>2193428.4061793666</v>
      </c>
      <c r="I11" s="3"/>
    </row>
    <row r="12" spans="1:12" x14ac:dyDescent="0.25">
      <c r="B12" s="56"/>
    </row>
    <row r="13" spans="1:12" x14ac:dyDescent="0.25">
      <c r="A13" s="37" t="s">
        <v>14</v>
      </c>
      <c r="B13" s="46"/>
      <c r="C13" s="46"/>
      <c r="D13" s="46"/>
      <c r="E13" s="46"/>
      <c r="F13" s="46"/>
      <c r="G13" s="46"/>
      <c r="H13" s="46"/>
      <c r="I13" s="46"/>
    </row>
    <row r="14" spans="1:12" s="170" customFormat="1" ht="31.5" customHeight="1" x14ac:dyDescent="0.25">
      <c r="A14" s="221" t="s">
        <v>165</v>
      </c>
      <c r="B14" s="221"/>
      <c r="C14" s="221"/>
      <c r="D14" s="221"/>
      <c r="E14" s="221"/>
      <c r="F14" s="221"/>
      <c r="G14" s="224"/>
      <c r="H14" s="224"/>
      <c r="I14" s="224"/>
    </row>
    <row r="15" spans="1:12" x14ac:dyDescent="0.25">
      <c r="A15" s="222" t="s">
        <v>112</v>
      </c>
      <c r="B15" s="222"/>
      <c r="C15" s="222"/>
      <c r="D15" s="222"/>
      <c r="E15" s="222"/>
      <c r="F15" s="222"/>
      <c r="G15" s="38"/>
      <c r="H15" s="38"/>
      <c r="I15" s="38"/>
    </row>
    <row r="16" spans="1:12" ht="15.75" x14ac:dyDescent="0.25">
      <c r="A16" s="88" t="s">
        <v>115</v>
      </c>
      <c r="B16" s="89"/>
      <c r="C16" s="90"/>
      <c r="D16" s="89"/>
      <c r="E16" s="89"/>
      <c r="F16" s="30"/>
      <c r="G16" s="30"/>
      <c r="H16" s="30"/>
      <c r="I16" s="30"/>
    </row>
    <row r="17" spans="1:9" ht="15.75" x14ac:dyDescent="0.25">
      <c r="A17" s="91" t="s">
        <v>116</v>
      </c>
      <c r="B17" s="89"/>
      <c r="C17" s="90"/>
      <c r="D17" s="89"/>
      <c r="E17" s="89"/>
      <c r="F17" s="30"/>
      <c r="G17" s="30"/>
      <c r="H17" s="30"/>
      <c r="I17" s="30"/>
    </row>
    <row r="18" spans="1:9" ht="15" customHeight="1" x14ac:dyDescent="0.25">
      <c r="A18" s="97" t="s">
        <v>122</v>
      </c>
      <c r="B18" s="89"/>
      <c r="C18" s="90"/>
      <c r="D18" s="89"/>
      <c r="E18" s="89"/>
      <c r="F18" s="30"/>
      <c r="G18" s="30"/>
      <c r="H18" s="30"/>
      <c r="I18" s="30"/>
    </row>
    <row r="19" spans="1:9" ht="15.75" x14ac:dyDescent="0.25">
      <c r="A19" s="52" t="s">
        <v>117</v>
      </c>
      <c r="B19" s="38"/>
      <c r="C19" s="38"/>
      <c r="D19" s="38"/>
      <c r="E19" s="38"/>
      <c r="F19" s="38"/>
      <c r="G19" s="38"/>
      <c r="H19" s="38"/>
      <c r="I19" s="30"/>
    </row>
    <row r="20" spans="1:9" ht="15.75" x14ac:dyDescent="0.25">
      <c r="A20" s="52" t="s">
        <v>186</v>
      </c>
      <c r="B20" s="38"/>
      <c r="C20" s="38"/>
      <c r="D20" s="38"/>
      <c r="E20" s="38"/>
      <c r="F20" s="38"/>
      <c r="G20" s="38"/>
      <c r="H20" s="38"/>
      <c r="I20" s="30"/>
    </row>
    <row r="21" spans="1:9" ht="27.75" customHeight="1" x14ac:dyDescent="0.25">
      <c r="A21" s="223" t="s">
        <v>185</v>
      </c>
      <c r="B21" s="223"/>
      <c r="C21" s="223"/>
      <c r="D21" s="223"/>
      <c r="E21" s="223"/>
      <c r="F21" s="223"/>
      <c r="G21" s="223"/>
      <c r="H21" s="223"/>
      <c r="I21" s="223"/>
    </row>
    <row r="22" spans="1:9" ht="15.75" x14ac:dyDescent="0.25">
      <c r="A22" s="111"/>
      <c r="B22" s="30"/>
      <c r="C22" s="30"/>
      <c r="D22" s="30"/>
      <c r="E22" s="30"/>
      <c r="F22" s="30"/>
      <c r="G22" s="30"/>
      <c r="H22" s="30"/>
      <c r="I22" s="30"/>
    </row>
    <row r="23" spans="1:9" ht="15.75" x14ac:dyDescent="0.25">
      <c r="A23" s="229" t="s">
        <v>114</v>
      </c>
      <c r="B23" s="229"/>
      <c r="C23" s="229"/>
      <c r="D23" s="229"/>
      <c r="E23" s="229"/>
      <c r="F23" s="229"/>
      <c r="G23" s="229"/>
      <c r="H23" s="229"/>
      <c r="I23" s="229"/>
    </row>
  </sheetData>
  <mergeCells count="5">
    <mergeCell ref="A21:I21"/>
    <mergeCell ref="A23:I23"/>
    <mergeCell ref="B6:H6"/>
    <mergeCell ref="A14:I14"/>
    <mergeCell ref="A15:F15"/>
  </mergeCells>
  <hyperlinks>
    <hyperlink ref="A2" location="'Background Notes'!A1" display="Background Notes"/>
    <hyperlink ref="A1" location="Contents!A1" display="Contents"/>
  </hyperlinks>
  <pageMargins left="0.7" right="0.7" top="0.75" bottom="0.75" header="0.3" footer="0.3"/>
  <pageSetup paperSize="9" fitToHeight="0" orientation="landscape" r:id="rId1"/>
  <ignoredErrors>
    <ignoredError sqref="B7:D7" numberStoredAsText="1"/>
    <ignoredError sqref="E11:H1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showGridLines="0" workbookViewId="0">
      <selection activeCell="J13" sqref="J13"/>
    </sheetView>
  </sheetViews>
  <sheetFormatPr defaultRowHeight="15" x14ac:dyDescent="0.25"/>
  <cols>
    <col min="1" max="1" width="55" customWidth="1"/>
    <col min="2" max="2" width="8.5703125" customWidth="1"/>
    <col min="3" max="3" width="8" customWidth="1"/>
    <col min="4" max="4" width="7.28515625" customWidth="1"/>
    <col min="10" max="10" width="22.85546875" customWidth="1"/>
  </cols>
  <sheetData>
    <row r="1" spans="1:12" ht="18" x14ac:dyDescent="0.25">
      <c r="A1" s="11" t="s">
        <v>89</v>
      </c>
    </row>
    <row r="2" spans="1:12" ht="18" x14ac:dyDescent="0.25">
      <c r="A2" s="11" t="s">
        <v>55</v>
      </c>
    </row>
    <row r="3" spans="1:12" ht="15.75" x14ac:dyDescent="0.25">
      <c r="A3" s="7" t="s">
        <v>159</v>
      </c>
      <c r="B3" s="74"/>
      <c r="C3" s="155"/>
      <c r="D3" s="155"/>
      <c r="E3" s="155"/>
      <c r="F3" s="155"/>
      <c r="G3" s="155"/>
      <c r="I3" s="6"/>
      <c r="L3" s="61"/>
    </row>
    <row r="4" spans="1:12" ht="16.5" thickBot="1" x14ac:dyDescent="0.3">
      <c r="A4" s="76"/>
      <c r="B4" s="99"/>
      <c r="C4" s="99"/>
      <c r="D4" s="110"/>
      <c r="E4" s="110"/>
      <c r="F4" s="110"/>
      <c r="G4" s="110"/>
      <c r="H4" s="110"/>
      <c r="L4" s="70"/>
    </row>
    <row r="5" spans="1:12" ht="15.75" x14ac:dyDescent="0.25">
      <c r="A5" s="78"/>
      <c r="B5" s="233" t="s">
        <v>12</v>
      </c>
      <c r="C5" s="234"/>
      <c r="D5" s="156"/>
      <c r="E5" s="156"/>
      <c r="F5" s="156"/>
      <c r="G5" s="156"/>
      <c r="H5" s="156"/>
      <c r="I5" s="5"/>
    </row>
    <row r="6" spans="1:12" ht="25.5" customHeight="1" x14ac:dyDescent="0.25">
      <c r="A6" s="78"/>
      <c r="B6" s="216">
        <v>2016</v>
      </c>
      <c r="C6" s="186">
        <v>2017</v>
      </c>
      <c r="D6" s="8"/>
      <c r="E6" s="5"/>
    </row>
    <row r="7" spans="1:12" ht="26.25" customHeight="1" x14ac:dyDescent="0.25">
      <c r="A7" s="30" t="s">
        <v>19</v>
      </c>
      <c r="B7" s="112">
        <v>0.2360248447204969</v>
      </c>
      <c r="C7" s="112">
        <v>0.20983793005402332</v>
      </c>
      <c r="D7" s="8"/>
      <c r="E7" s="5"/>
    </row>
    <row r="8" spans="1:12" ht="15.75" x14ac:dyDescent="0.25">
      <c r="A8" s="30" t="s">
        <v>18</v>
      </c>
      <c r="B8" s="112">
        <v>0.24223602484472051</v>
      </c>
      <c r="C8" s="112">
        <v>0.19675860108046631</v>
      </c>
      <c r="D8" s="8"/>
      <c r="E8" s="5"/>
    </row>
    <row r="9" spans="1:12" ht="15.75" x14ac:dyDescent="0.25">
      <c r="A9" s="30" t="s">
        <v>17</v>
      </c>
      <c r="B9" s="112">
        <v>0.17169476486246674</v>
      </c>
      <c r="C9" s="112">
        <v>0.16775661074779641</v>
      </c>
      <c r="D9" s="8"/>
      <c r="E9" s="5"/>
    </row>
    <row r="10" spans="1:12" ht="15.75" x14ac:dyDescent="0.25">
      <c r="A10" s="157" t="s">
        <v>20</v>
      </c>
      <c r="B10" s="113">
        <v>0.16193433895297249</v>
      </c>
      <c r="C10" s="112">
        <v>0.14643161785612738</v>
      </c>
      <c r="D10" s="8"/>
      <c r="E10" s="5"/>
    </row>
    <row r="11" spans="1:12" ht="15.75" x14ac:dyDescent="0.25">
      <c r="A11" s="30" t="s">
        <v>21</v>
      </c>
      <c r="B11" s="112">
        <v>0.1233362910381544</v>
      </c>
      <c r="C11" s="112">
        <v>0.12453795848734717</v>
      </c>
      <c r="D11" s="8"/>
      <c r="E11" s="5"/>
    </row>
    <row r="12" spans="1:12" ht="18.75" x14ac:dyDescent="0.25">
      <c r="A12" s="30" t="s">
        <v>160</v>
      </c>
      <c r="B12" s="217" t="s">
        <v>187</v>
      </c>
      <c r="C12" s="112">
        <v>0.11145862951379017</v>
      </c>
      <c r="D12" s="8"/>
      <c r="E12" s="5"/>
    </row>
    <row r="13" spans="1:12" ht="18.75" x14ac:dyDescent="0.25">
      <c r="A13" s="120" t="s">
        <v>127</v>
      </c>
      <c r="B13" s="204">
        <v>6.4773735581188999E-2</v>
      </c>
      <c r="C13" s="204">
        <v>4.3218652260449249E-2</v>
      </c>
      <c r="D13" s="8"/>
      <c r="E13" s="5"/>
    </row>
    <row r="14" spans="1:12" ht="33" customHeight="1" thickBot="1" x14ac:dyDescent="0.3">
      <c r="A14" s="214" t="s">
        <v>4</v>
      </c>
      <c r="B14" s="215">
        <f t="shared" ref="B14" si="0">SUM(B7:B13)</f>
        <v>1</v>
      </c>
      <c r="C14" s="215">
        <f>SUM(C7:C13)</f>
        <v>1</v>
      </c>
    </row>
    <row r="15" spans="1:12" x14ac:dyDescent="0.25">
      <c r="D15" s="3"/>
    </row>
    <row r="16" spans="1:12" ht="15.75" x14ac:dyDescent="0.25">
      <c r="A16" s="69" t="s">
        <v>14</v>
      </c>
      <c r="B16" s="69"/>
      <c r="C16" s="69"/>
      <c r="D16" s="69"/>
      <c r="E16" s="69"/>
      <c r="F16" s="69"/>
      <c r="G16" s="114"/>
      <c r="H16" s="115"/>
      <c r="I16" s="116"/>
    </row>
    <row r="17" spans="1:9" x14ac:dyDescent="0.25">
      <c r="A17" s="235" t="s">
        <v>128</v>
      </c>
      <c r="B17" s="236"/>
      <c r="C17" s="236"/>
      <c r="D17" s="236"/>
      <c r="E17" s="236"/>
      <c r="F17" s="236"/>
      <c r="G17" s="236"/>
      <c r="H17" s="236"/>
      <c r="I17" s="158"/>
    </row>
    <row r="18" spans="1:9" x14ac:dyDescent="0.25">
      <c r="A18" s="235" t="s">
        <v>161</v>
      </c>
      <c r="B18" s="236"/>
      <c r="C18" s="236"/>
      <c r="D18" s="236"/>
      <c r="E18" s="236"/>
      <c r="F18" s="236"/>
      <c r="G18" s="236"/>
      <c r="H18" s="236"/>
      <c r="I18" s="158"/>
    </row>
    <row r="19" spans="1:9" x14ac:dyDescent="0.25">
      <c r="A19" s="235" t="s">
        <v>169</v>
      </c>
      <c r="B19" s="236"/>
      <c r="C19" s="236"/>
      <c r="D19" s="236"/>
      <c r="E19" s="236"/>
      <c r="F19" s="236"/>
      <c r="G19" s="236"/>
      <c r="H19" s="236"/>
      <c r="I19" s="158"/>
    </row>
    <row r="20" spans="1:9" ht="30" x14ac:dyDescent="0.25">
      <c r="A20" s="164" t="s">
        <v>168</v>
      </c>
      <c r="B20" s="155"/>
      <c r="C20" s="155"/>
      <c r="D20" s="155"/>
      <c r="E20" s="155"/>
      <c r="F20" s="155"/>
      <c r="G20" s="155"/>
      <c r="H20" s="155"/>
      <c r="I20" s="158"/>
    </row>
    <row r="21" spans="1:9" x14ac:dyDescent="0.25">
      <c r="A21" s="235" t="s">
        <v>167</v>
      </c>
      <c r="B21" s="236"/>
      <c r="C21" s="236"/>
      <c r="D21" s="236"/>
      <c r="E21" s="236"/>
      <c r="F21" s="236"/>
      <c r="G21" s="236"/>
      <c r="H21" s="236"/>
      <c r="I21" s="158"/>
    </row>
    <row r="22" spans="1:9" x14ac:dyDescent="0.25">
      <c r="A22" s="235" t="s">
        <v>166</v>
      </c>
      <c r="B22" s="236"/>
      <c r="C22" s="236"/>
      <c r="D22" s="236"/>
      <c r="E22" s="236"/>
      <c r="F22" s="236"/>
      <c r="G22" s="236"/>
      <c r="H22" s="236"/>
      <c r="I22" s="158"/>
    </row>
    <row r="23" spans="1:9" ht="31.5" customHeight="1" x14ac:dyDescent="0.25">
      <c r="A23" s="235" t="s">
        <v>129</v>
      </c>
      <c r="B23" s="236"/>
      <c r="C23" s="236"/>
      <c r="D23" s="236"/>
      <c r="E23" s="236"/>
      <c r="F23" s="236"/>
      <c r="G23" s="236"/>
      <c r="H23" s="236"/>
      <c r="I23" s="158"/>
    </row>
    <row r="25" spans="1:9" ht="15.75" x14ac:dyDescent="0.25">
      <c r="A25" s="229" t="s">
        <v>114</v>
      </c>
      <c r="B25" s="229"/>
      <c r="C25" s="229"/>
      <c r="D25" s="229"/>
      <c r="E25" s="229"/>
      <c r="F25" s="229"/>
      <c r="G25" s="229"/>
      <c r="H25" s="229"/>
      <c r="I25" s="229"/>
    </row>
  </sheetData>
  <sortState ref="A5:D12">
    <sortCondition descending="1" ref="D5"/>
  </sortState>
  <mergeCells count="8">
    <mergeCell ref="B5:C5"/>
    <mergeCell ref="A22:H22"/>
    <mergeCell ref="A23:H23"/>
    <mergeCell ref="A25:I25"/>
    <mergeCell ref="A17:H17"/>
    <mergeCell ref="A18:H18"/>
    <mergeCell ref="A19:H19"/>
    <mergeCell ref="A21:H21"/>
  </mergeCells>
  <hyperlinks>
    <hyperlink ref="A2" location="'Background Notes'!A1" display="Background Notes"/>
    <hyperlink ref="A1" location="Contents!A1" display="Contents"/>
  </hyperlinks>
  <pageMargins left="0.7" right="0.7" top="0.75" bottom="0.75" header="0.3" footer="0.3"/>
  <pageSetup paperSize="9" fitToHeight="0" orientation="landscape" r:id="rId1"/>
  <ignoredErrors>
    <ignoredError sqref="C1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Contact</vt:lpstr>
      <vt:lpstr>Contents</vt:lpstr>
      <vt:lpstr>Table 1</vt:lpstr>
      <vt:lpstr>Table 2</vt:lpstr>
      <vt:lpstr>Table 3</vt:lpstr>
      <vt:lpstr>Table 4a</vt:lpstr>
      <vt:lpstr>Table 4b</vt:lpstr>
      <vt:lpstr>Table 5</vt:lpstr>
      <vt:lpstr>Table 6</vt:lpstr>
      <vt:lpstr>Table 7</vt:lpstr>
      <vt:lpstr>Figure 1</vt:lpstr>
      <vt:lpstr>Figure 2</vt:lpstr>
      <vt:lpstr>Figure 3</vt:lpstr>
      <vt:lpstr>Figure 4</vt:lpstr>
      <vt:lpstr>Figure 5</vt:lpstr>
      <vt:lpstr>Background Notes</vt:lpstr>
      <vt:lpstr>'Background Notes'!notestoreaders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2018-06-07T06:57:35Z</dcterms:modified>
</cp:coreProperties>
</file>