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embeddings/oleObject1.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Y:\Copy of Website\archive\demography\publications\mrsa_papers\"/>
    </mc:Choice>
  </mc:AlternateContent>
  <bookViews>
    <workbookView xWindow="8430" yWindow="705" windowWidth="11940" windowHeight="10095"/>
  </bookViews>
  <sheets>
    <sheet name="Contents" sheetId="11" r:id="rId1"/>
    <sheet name="Table 1" sheetId="1" r:id="rId2"/>
    <sheet name="Figure 1" sheetId="10" r:id="rId3"/>
    <sheet name="Table 2" sheetId="3" r:id="rId4"/>
    <sheet name="Table 3" sheetId="5" r:id="rId5"/>
    <sheet name="Table 4" sheetId="6" r:id="rId6"/>
    <sheet name="Table 5" sheetId="7" r:id="rId7"/>
    <sheet name="Notes" sheetId="8" r:id="rId8"/>
  </sheets>
  <externalReferences>
    <externalReference r:id="rId9"/>
  </externalReferences>
  <definedNames>
    <definedName name="_xlnm.Print_Area" localSheetId="7">Notes!$A$1:$I$41</definedName>
    <definedName name="_xlnm.Print_Area" localSheetId="1">'Table 1'!$A$1:$N$13</definedName>
    <definedName name="_xlnm.Print_Area" localSheetId="3">'Table 2'!$A$1:$G$18</definedName>
    <definedName name="_xlnm.Print_Area" localSheetId="5">'Table 4'!$A$1:$E$19</definedName>
    <definedName name="_xlnm.Print_Area" localSheetId="6">'Table 5'!$A$1:$P$41</definedName>
  </definedNames>
  <calcPr calcId="152511"/>
</workbook>
</file>

<file path=xl/calcChain.xml><?xml version="1.0" encoding="utf-8"?>
<calcChain xmlns="http://schemas.openxmlformats.org/spreadsheetml/2006/main">
  <c r="L36" i="7" l="1"/>
  <c r="L6" i="7"/>
  <c r="P6" i="7" s="1"/>
  <c r="L7" i="7"/>
  <c r="P7" i="7" s="1"/>
  <c r="L8" i="7"/>
  <c r="P8" i="7" s="1"/>
  <c r="L9" i="7"/>
  <c r="P9" i="7" s="1"/>
  <c r="L10" i="7"/>
  <c r="P10" i="7" s="1"/>
  <c r="L11" i="7"/>
  <c r="P11" i="7" s="1"/>
  <c r="L12" i="7"/>
  <c r="P12" i="7" s="1"/>
  <c r="L13" i="7"/>
  <c r="P13" i="7" s="1"/>
  <c r="L14" i="7"/>
  <c r="P14" i="7" s="1"/>
  <c r="L15" i="7"/>
  <c r="P15" i="7" s="1"/>
  <c r="L16" i="7"/>
  <c r="P16" i="7" s="1"/>
  <c r="L17" i="7"/>
  <c r="P17" i="7" s="1"/>
  <c r="L18" i="7"/>
  <c r="P18" i="7" s="1"/>
  <c r="L19" i="7"/>
  <c r="P19" i="7" s="1"/>
  <c r="L20" i="7"/>
  <c r="P20" i="7" s="1"/>
  <c r="L21" i="7"/>
  <c r="P21" i="7" s="1"/>
  <c r="L22" i="7"/>
  <c r="P22" i="7" s="1"/>
  <c r="L23" i="7"/>
  <c r="P23" i="7" s="1"/>
  <c r="L24" i="7"/>
  <c r="P24" i="7" s="1"/>
  <c r="L25" i="7"/>
  <c r="P25" i="7" s="1"/>
  <c r="L26" i="7"/>
  <c r="P26" i="7" s="1"/>
  <c r="L27" i="7"/>
  <c r="P27" i="7" s="1"/>
  <c r="L28" i="7"/>
  <c r="P28" i="7" s="1"/>
  <c r="L29" i="7"/>
  <c r="P29" i="7" s="1"/>
  <c r="L30" i="7"/>
  <c r="P30" i="7" s="1"/>
  <c r="L31" i="7"/>
  <c r="P31" i="7" s="1"/>
  <c r="L32" i="7"/>
  <c r="P32" i="7" s="1"/>
  <c r="L33" i="7"/>
  <c r="P33" i="7" s="1"/>
  <c r="L34" i="7"/>
  <c r="P34" i="7" s="1"/>
  <c r="L35" i="7"/>
  <c r="P35" i="7" s="1"/>
  <c r="L5" i="7"/>
  <c r="P5" i="7" s="1"/>
  <c r="P36" i="7" l="1"/>
  <c r="C17" i="6" l="1"/>
  <c r="D16" i="6"/>
  <c r="D7" i="6"/>
  <c r="D12" i="6"/>
  <c r="D6" i="6"/>
  <c r="C10" i="5"/>
  <c r="D10" i="5"/>
  <c r="B10" i="5"/>
  <c r="J18" i="1"/>
  <c r="K18" i="1"/>
  <c r="J17" i="1"/>
  <c r="J20" i="1" s="1"/>
  <c r="K17" i="1"/>
  <c r="L9" i="1"/>
  <c r="L11" i="1" s="1"/>
  <c r="L6" i="1"/>
  <c r="K11" i="1"/>
  <c r="I18" i="1"/>
  <c r="I17" i="1"/>
  <c r="I20" i="1" s="1"/>
  <c r="H18" i="1"/>
  <c r="H17" i="1"/>
  <c r="H20" i="1" s="1"/>
  <c r="B16" i="1"/>
  <c r="C16" i="1"/>
  <c r="D16" i="1"/>
  <c r="E16" i="1"/>
  <c r="F16" i="1"/>
  <c r="G17" i="1"/>
  <c r="G18" i="1"/>
  <c r="G20" i="1" s="1"/>
  <c r="F17" i="1"/>
  <c r="F18" i="1"/>
  <c r="F20" i="1" s="1"/>
  <c r="E17" i="1"/>
  <c r="E18" i="1"/>
  <c r="D17" i="1"/>
  <c r="D18" i="1"/>
  <c r="C17" i="1"/>
  <c r="C18" i="1"/>
  <c r="B17" i="1"/>
  <c r="B18" i="1"/>
  <c r="K20" i="1" l="1"/>
  <c r="D14" i="6"/>
  <c r="D10" i="6"/>
  <c r="D15" i="6"/>
  <c r="D13" i="6"/>
  <c r="D11" i="6"/>
  <c r="D8" i="6"/>
  <c r="D9" i="6"/>
  <c r="B20" i="1"/>
  <c r="C20" i="1"/>
  <c r="E20" i="1"/>
  <c r="D20" i="1"/>
</calcChain>
</file>

<file path=xl/sharedStrings.xml><?xml version="1.0" encoding="utf-8"?>
<sst xmlns="http://schemas.openxmlformats.org/spreadsheetml/2006/main" count="297" uniqueCount="141">
  <si>
    <t>Registration Year</t>
  </si>
  <si>
    <t xml:space="preserve">Of which </t>
  </si>
  <si>
    <t>-</t>
  </si>
  <si>
    <t>Male</t>
  </si>
  <si>
    <t>Female</t>
  </si>
  <si>
    <t>All Persons</t>
  </si>
  <si>
    <t>Age Group</t>
  </si>
  <si>
    <t>Number</t>
  </si>
  <si>
    <t>Under 45</t>
  </si>
  <si>
    <t>45-74</t>
  </si>
  <si>
    <t>75+</t>
  </si>
  <si>
    <t>All Ages</t>
  </si>
  <si>
    <t>Underlying Cause of Death (ICD)</t>
  </si>
  <si>
    <t>ICD10 code</t>
  </si>
  <si>
    <t>Percentage of all causes</t>
  </si>
  <si>
    <t>Infectious &amp; Parasitic Diseases</t>
  </si>
  <si>
    <t>A00-B99</t>
  </si>
  <si>
    <t>Neoplasms</t>
  </si>
  <si>
    <t>C00-D48</t>
  </si>
  <si>
    <t>Mental and Behavioural Disorders</t>
  </si>
  <si>
    <t>F00-F99</t>
  </si>
  <si>
    <t>Diseases of Nervous System and the Sense Organs</t>
  </si>
  <si>
    <t>G00-H95</t>
  </si>
  <si>
    <t>Diseases of the Circulatory System</t>
  </si>
  <si>
    <t>I00-I99</t>
  </si>
  <si>
    <t>Diseases of the Respiratory System</t>
  </si>
  <si>
    <t>J00-J99</t>
  </si>
  <si>
    <t>Diseases of the Digestive System</t>
  </si>
  <si>
    <t>K00-K93</t>
  </si>
  <si>
    <t>All Causes of Death</t>
  </si>
  <si>
    <t>Place of Death</t>
  </si>
  <si>
    <t xml:space="preserve">All deaths </t>
  </si>
  <si>
    <t>Royal Group of Hospitals</t>
  </si>
  <si>
    <t>Underlying cause as a percentage of all mentions</t>
  </si>
  <si>
    <t>Altnagelvin Area Hospital</t>
  </si>
  <si>
    <t>Antrim Area Hospital</t>
  </si>
  <si>
    <t>Ards Community Hospital</t>
  </si>
  <si>
    <t>Bangor Community Hospital</t>
  </si>
  <si>
    <t>Belfast City Hospital</t>
  </si>
  <si>
    <t>Braid Valley Hospital</t>
  </si>
  <si>
    <t>Causeway Hospital</t>
  </si>
  <si>
    <t>Craigavon Area Hospital</t>
  </si>
  <si>
    <t>Daisy Hill Hospital</t>
  </si>
  <si>
    <t>Downe Hospital</t>
  </si>
  <si>
    <t>Erne Hospital</t>
  </si>
  <si>
    <t>Holywell Hospital</t>
  </si>
  <si>
    <t>Knockbracken Healthcare Park</t>
  </si>
  <si>
    <t>Lagan Valley Hospital</t>
  </si>
  <si>
    <t>Lurgan Hospital</t>
  </si>
  <si>
    <t>Mater Infirmorum Hospital</t>
  </si>
  <si>
    <t>Mid-Ulster Hospital</t>
  </si>
  <si>
    <t>Moyle Hospital</t>
  </si>
  <si>
    <t>Musgrave Park Hospital</t>
  </si>
  <si>
    <t>Robinson Memorial Hospital</t>
  </si>
  <si>
    <t>South Tyrone Hospital</t>
  </si>
  <si>
    <t>St Lukes Hospital</t>
  </si>
  <si>
    <t>Tyrone County Hospital</t>
  </si>
  <si>
    <t>Ulster Hospital</t>
  </si>
  <si>
    <t>Whiteabbey Hospital</t>
  </si>
  <si>
    <t>Nursing Home</t>
  </si>
  <si>
    <t>All places</t>
  </si>
  <si>
    <t>Notes</t>
  </si>
  <si>
    <t>the NISRA website at the following link:</t>
  </si>
  <si>
    <t>Address:</t>
  </si>
  <si>
    <t>Phone:</t>
  </si>
  <si>
    <t>Email:</t>
  </si>
  <si>
    <t xml:space="preserve">If you have any queries about this publication please contact our Customer Services </t>
  </si>
  <si>
    <t>Section at:</t>
  </si>
  <si>
    <r>
      <t xml:space="preserve">Table 1: Number of deaths with </t>
    </r>
    <r>
      <rPr>
        <b/>
        <i/>
        <sz val="10"/>
        <rFont val="Arial"/>
        <family val="2"/>
      </rPr>
      <t>Clostridium difficile</t>
    </r>
    <r>
      <rPr>
        <b/>
        <sz val="10"/>
        <rFont val="Arial"/>
        <family val="2"/>
      </rPr>
      <t xml:space="preserve"> mentioned and recorded as the underlying cause on the death certificate by </t>
    </r>
  </si>
  <si>
    <t>Cause of Death</t>
  </si>
  <si>
    <r>
      <t>Clostridium difficile</t>
    </r>
    <r>
      <rPr>
        <sz val="10"/>
        <rFont val="Arial"/>
        <family val="2"/>
      </rPr>
      <t xml:space="preserve"> mentioned on the death certificate</t>
    </r>
  </si>
  <si>
    <r>
      <t>Clostridium difficile</t>
    </r>
    <r>
      <rPr>
        <sz val="10"/>
        <rFont val="Arial"/>
        <family val="2"/>
      </rPr>
      <t xml:space="preserve"> is the underlying cause of death</t>
    </r>
  </si>
  <si>
    <r>
      <t xml:space="preserve">Table 4: Number and percentage of deaths with </t>
    </r>
    <r>
      <rPr>
        <b/>
        <i/>
        <sz val="10"/>
        <rFont val="Arial"/>
        <family val="2"/>
      </rPr>
      <t>Clostridium difficile</t>
    </r>
    <r>
      <rPr>
        <b/>
        <sz val="10"/>
        <rFont val="Arial"/>
        <family val="2"/>
      </rPr>
      <t xml:space="preserve"> mentioned on the death certificate </t>
    </r>
  </si>
  <si>
    <r>
      <t>The methodology for selecting deaths with c</t>
    </r>
    <r>
      <rPr>
        <i/>
        <sz val="10"/>
        <rFont val="Arial"/>
        <family val="2"/>
      </rPr>
      <t xml:space="preserve">lostridium difficile </t>
    </r>
    <r>
      <rPr>
        <sz val="10"/>
        <rFont val="Arial"/>
        <family val="2"/>
      </rPr>
      <t>mentioned on the death</t>
    </r>
  </si>
  <si>
    <t>Responsible Statistician:</t>
  </si>
  <si>
    <t>Clostridium difficile mentioned</t>
  </si>
  <si>
    <t>Clostridium difficile underlying</t>
  </si>
  <si>
    <t>Clostridium difficile mentioned but not underlying</t>
  </si>
  <si>
    <r>
      <t>Table 2: Age-standardised mortality rates</t>
    </r>
    <r>
      <rPr>
        <b/>
        <vertAlign val="superscript"/>
        <sz val="10"/>
        <rFont val="Arial"/>
        <family val="2"/>
      </rPr>
      <t>1</t>
    </r>
    <r>
      <rPr>
        <b/>
        <sz val="10"/>
        <rFont val="Arial"/>
        <family val="2"/>
      </rPr>
      <t xml:space="preserve"> for deaths with </t>
    </r>
    <r>
      <rPr>
        <b/>
        <i/>
        <sz val="10"/>
        <rFont val="Arial"/>
        <family val="2"/>
      </rPr>
      <t xml:space="preserve">Clostridium </t>
    </r>
  </si>
  <si>
    <r>
      <t>Table 3: Number of deaths and age-specific mortality rates</t>
    </r>
    <r>
      <rPr>
        <b/>
        <vertAlign val="superscript"/>
        <sz val="10"/>
        <rFont val="Arial"/>
        <family val="2"/>
      </rPr>
      <t>1</t>
    </r>
    <r>
      <rPr>
        <b/>
        <sz val="10"/>
        <rFont val="Arial"/>
        <family val="2"/>
      </rPr>
      <t xml:space="preserve"> for deaths with Clostridium difficile mentioned</t>
    </r>
  </si>
  <si>
    <r>
      <t>1</t>
    </r>
    <r>
      <rPr>
        <sz val="10"/>
        <rFont val="Arial"/>
        <family val="2"/>
      </rPr>
      <t xml:space="preserve">  Rates per 1,000,000 population</t>
    </r>
  </si>
  <si>
    <r>
      <t xml:space="preserve">All Other Hospitals </t>
    </r>
    <r>
      <rPr>
        <vertAlign val="superscript"/>
        <sz val="10"/>
        <color indexed="8"/>
        <rFont val="Arial"/>
        <family val="2"/>
      </rPr>
      <t>1</t>
    </r>
  </si>
  <si>
    <r>
      <t xml:space="preserve">All Other Places </t>
    </r>
    <r>
      <rPr>
        <vertAlign val="superscript"/>
        <sz val="10"/>
        <color indexed="8"/>
        <rFont val="Arial"/>
        <family val="2"/>
      </rPr>
      <t>2</t>
    </r>
  </si>
  <si>
    <r>
      <t>2</t>
    </r>
    <r>
      <rPr>
        <sz val="10"/>
        <color indexed="8"/>
        <rFont val="Arial"/>
        <family val="2"/>
      </rPr>
      <t xml:space="preserve">  All other places of death include those deaths which occurred at home and hospices</t>
    </r>
  </si>
  <si>
    <r>
      <t>1</t>
    </r>
    <r>
      <rPr>
        <sz val="10"/>
        <color indexed="8"/>
        <rFont val="Arial"/>
        <family val="2"/>
      </rPr>
      <t xml:space="preserve">  All other hospitals are hospitals in which deaths occurred but none relating to </t>
    </r>
    <r>
      <rPr>
        <i/>
        <sz val="10"/>
        <color indexed="8"/>
        <rFont val="Arial"/>
        <family val="2"/>
      </rPr>
      <t>Clostridium difficile</t>
    </r>
  </si>
  <si>
    <t>Waterside Hospital</t>
  </si>
  <si>
    <t>The United Kingdom Statistics Authority has designated these statistics as National Statistics,</t>
  </si>
  <si>
    <t>in accordance with the Statistics and Registration Service Act 2007 and signifying compliance</t>
  </si>
  <si>
    <t>with the Code of Practice for Official Statistics.</t>
  </si>
  <si>
    <t>Designation can be broadly interpreted to mean that the statistics:</t>
  </si>
  <si>
    <t xml:space="preserve"> - meet identified user needs;</t>
  </si>
  <si>
    <t xml:space="preserve"> - are well explained and readily accessible;</t>
  </si>
  <si>
    <t xml:space="preserve"> - are produced according to sound methods, and</t>
  </si>
  <si>
    <t xml:space="preserve"> - are managed impartially and objectively in the public interest.</t>
  </si>
  <si>
    <t xml:space="preserve">Once statistics have been designated as National Statistics it is a statutory requirement that </t>
  </si>
  <si>
    <t>the Code of Practice shall continue to be observed.</t>
  </si>
  <si>
    <t>Release Date:</t>
  </si>
  <si>
    <t>Contents</t>
  </si>
  <si>
    <t>TABLE FOR CHART</t>
  </si>
  <si>
    <t>Diseases of the Genitourinary System</t>
  </si>
  <si>
    <t>N00-N99</t>
  </si>
  <si>
    <t>South West Acute Hospital</t>
  </si>
  <si>
    <t>Brian Green</t>
  </si>
  <si>
    <r>
      <t>Age-standardised mortality rate</t>
    </r>
    <r>
      <rPr>
        <b/>
        <vertAlign val="superscript"/>
        <sz val="10"/>
        <rFont val="Arial"/>
        <family val="2"/>
      </rPr>
      <t>1</t>
    </r>
    <r>
      <rPr>
        <b/>
        <sz val="10"/>
        <rFont val="Arial"/>
        <family val="2"/>
      </rPr>
      <t xml:space="preserve"> for deaths with </t>
    </r>
    <r>
      <rPr>
        <b/>
        <i/>
        <sz val="10"/>
        <rFont val="Arial"/>
        <family val="2"/>
      </rPr>
      <t>Clostridium difficile</t>
    </r>
    <r>
      <rPr>
        <b/>
        <sz val="10"/>
        <rFont val="Arial"/>
        <family val="2"/>
      </rPr>
      <t xml:space="preserve"> mentioned</t>
    </r>
  </si>
  <si>
    <r>
      <t>Age Specific Mortality Rate</t>
    </r>
    <r>
      <rPr>
        <b/>
        <vertAlign val="superscript"/>
        <sz val="10"/>
        <rFont val="Arial"/>
        <family val="2"/>
      </rPr>
      <t>1</t>
    </r>
  </si>
  <si>
    <r>
      <t>C. difficile</t>
    </r>
    <r>
      <rPr>
        <b/>
        <sz val="10"/>
        <rFont val="Arial"/>
        <family val="2"/>
      </rPr>
      <t xml:space="preserve"> related deaths</t>
    </r>
  </si>
  <si>
    <r>
      <t>C. difficile</t>
    </r>
    <r>
      <rPr>
        <b/>
        <sz val="10"/>
        <rFont val="Arial"/>
        <family val="2"/>
      </rPr>
      <t xml:space="preserve"> deaths as a percentage of all deaths </t>
    </r>
  </si>
  <si>
    <t>Endocrine, Nutritional and Metabolic diseases</t>
  </si>
  <si>
    <t>E00-E90</t>
  </si>
  <si>
    <t>Diseases of the Skin and Subcutaneous Tissue</t>
  </si>
  <si>
    <t>L00-M99</t>
  </si>
  <si>
    <r>
      <t>1</t>
    </r>
    <r>
      <rPr>
        <sz val="10"/>
        <rFont val="Arial"/>
        <family val="2"/>
      </rPr>
      <t xml:space="preserve">  All rates are per 1,000,000 population and standardised to the 2013 European standard population, and may differ from previous estimates.   Age standardised rates allow comparison between populations which may contain different proportions of people of different ages. The European Standard Population (ESP) is a widely used artificial population structure for the calculation of directly age standardised rates. The replacement of the ESP first used in 1976 with an updated version published in 2013 can result in an increase in rates. Figures using the 1976 and 2013 ESPs are therefore not comparable. Information about this change in methods can be found on the ONS website at: http://www.ons.gov.uk/ons/guide-method/user-guidance/health-and-life-events/revised-european-standard-population-2013--2013-esp-/index.html</t>
    </r>
  </si>
  <si>
    <t>Table 3: Number of deaths and age-specific mortality rates1 for deaths with Clostridium difficile mentioned on the death certificate by sex and age, 2015</t>
  </si>
  <si>
    <t>Table 4: Number and percentage of deaths with Clostridium difficile mentioned on the death certificate by underlying cause of death (ICD), 2015</t>
  </si>
  <si>
    <t>Table 5: Number of deaths with Clostridium difficile mentioned on the death certificate by place of death, 2006-2015</t>
  </si>
  <si>
    <t>registration year, 2006-2015</t>
  </si>
  <si>
    <t>Table 1: Number of deaths with Clostridium difficile mentioned and recorded as the underlying cause on the death certificate by registration year, 2006-2015</t>
  </si>
  <si>
    <t>Figure 1: Number of deaths with Clostridium difficile mentioned and recorded as the underlying cause on the death certificate by registration year, 2006-2015</t>
  </si>
  <si>
    <r>
      <t>Table 2: Age-standardised mortality rates</t>
    </r>
    <r>
      <rPr>
        <u/>
        <vertAlign val="superscript"/>
        <sz val="13"/>
        <color indexed="12"/>
        <rFont val="Arial"/>
        <family val="2"/>
      </rPr>
      <t>1</t>
    </r>
    <r>
      <rPr>
        <u/>
        <sz val="13"/>
        <color indexed="12"/>
        <rFont val="Arial"/>
        <family val="2"/>
      </rPr>
      <t xml:space="preserve"> for deaths with Clostridium difficile mentioned on the death certificate by sex, 2006-2015</t>
    </r>
  </si>
  <si>
    <t>Total     (2006-2015)</t>
  </si>
  <si>
    <r>
      <t>difficile</t>
    </r>
    <r>
      <rPr>
        <b/>
        <sz val="10"/>
        <rFont val="Arial"/>
        <family val="2"/>
      </rPr>
      <t xml:space="preserve"> mentioned on the death certificate by sex, 2006-2015</t>
    </r>
  </si>
  <si>
    <r>
      <t xml:space="preserve">Deaths with </t>
    </r>
    <r>
      <rPr>
        <b/>
        <i/>
        <sz val="10"/>
        <rFont val="Arial"/>
        <family val="2"/>
      </rPr>
      <t>Clostridium difficile</t>
    </r>
    <r>
      <rPr>
        <b/>
        <sz val="10"/>
        <rFont val="Arial"/>
        <family val="2"/>
      </rPr>
      <t xml:space="preserve"> mentioned 2015</t>
    </r>
  </si>
  <si>
    <t>on the death certificate by sex and age, 2015</t>
  </si>
  <si>
    <t>V01-Y98</t>
  </si>
  <si>
    <t>2006 to 2015</t>
  </si>
  <si>
    <r>
      <t>34.2</t>
    </r>
    <r>
      <rPr>
        <i/>
        <vertAlign val="superscript"/>
        <sz val="10"/>
        <rFont val="Arial"/>
        <family val="2"/>
      </rPr>
      <t>c</t>
    </r>
  </si>
  <si>
    <t>External Causes of Morbidity and Mortality</t>
  </si>
  <si>
    <t>Correction Notice</t>
  </si>
  <si>
    <t xml:space="preserve">An error has been identified in Table 2 for the Age Standardised Mortality Rate for males in 2015. </t>
  </si>
  <si>
    <t>Customer Services</t>
  </si>
  <si>
    <t>Northern Ireland Statistics and Research Agency</t>
  </si>
  <si>
    <t>Colby House</t>
  </si>
  <si>
    <t>Stranmillis Court</t>
  </si>
  <si>
    <t>Belfast BT9 5RR</t>
  </si>
  <si>
    <t>028 9025 5156</t>
  </si>
  <si>
    <t>info@nisra.gov.uk</t>
  </si>
  <si>
    <t>by underlying cause of death (ICD), 2015</t>
  </si>
  <si>
    <t xml:space="preserve">certificate is detailed in previous papers published by NISRA.  These can be found on </t>
  </si>
  <si>
    <t>Tuesday 15/05/2018</t>
  </si>
  <si>
    <r>
      <t>The revised figure has been marked with </t>
    </r>
    <r>
      <rPr>
        <vertAlign val="superscript"/>
        <sz val="10"/>
        <rFont val="Arial"/>
        <family val="2"/>
      </rPr>
      <t>C</t>
    </r>
    <r>
      <rPr>
        <sz val="10"/>
        <rFont val="Arial"/>
        <family val="2"/>
      </rPr>
      <t xml:space="preserve"> for correction.  Apologies for any unconvenience caused.</t>
    </r>
  </si>
  <si>
    <t>https://www.nisra.gov.uk/statistics/cause-death/healthcare-associated-infection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</si>
</sst>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0%"/>
    <numFmt numFmtId="166" formatCode="#,##0.0"/>
  </numFmts>
  <fonts count="30" x14ac:knownFonts="1">
    <font>
      <sz val="10"/>
      <name val="Arial"/>
    </font>
    <font>
      <sz val="11"/>
      <color theme="1"/>
      <name val="Calibri"/>
      <family val="2"/>
      <scheme val="minor"/>
    </font>
    <font>
      <sz val="10"/>
      <name val="Arial"/>
      <family val="2"/>
    </font>
    <font>
      <sz val="8"/>
      <name val="Arial"/>
      <family val="2"/>
    </font>
    <font>
      <vertAlign val="superscript"/>
      <sz val="10"/>
      <name val="Arial"/>
      <family val="2"/>
    </font>
    <font>
      <sz val="10"/>
      <color indexed="8"/>
      <name val="Arial"/>
      <family val="2"/>
    </font>
    <font>
      <i/>
      <sz val="10"/>
      <color indexed="8"/>
      <name val="Arial"/>
      <family val="2"/>
    </font>
    <font>
      <vertAlign val="superscript"/>
      <sz val="10"/>
      <color indexed="8"/>
      <name val="Arial"/>
      <family val="2"/>
    </font>
    <font>
      <u/>
      <sz val="10"/>
      <color indexed="12"/>
      <name val="Arial"/>
      <family val="2"/>
    </font>
    <font>
      <b/>
      <sz val="10"/>
      <name val="Arial"/>
      <family val="2"/>
    </font>
    <font>
      <b/>
      <i/>
      <sz val="10"/>
      <name val="Arial"/>
      <family val="2"/>
    </font>
    <font>
      <b/>
      <vertAlign val="superscript"/>
      <sz val="10"/>
      <name val="Arial"/>
      <family val="2"/>
    </font>
    <font>
      <i/>
      <sz val="10"/>
      <name val="Arial"/>
      <family val="2"/>
    </font>
    <font>
      <u/>
      <sz val="10"/>
      <name val="Arial"/>
      <family val="2"/>
    </font>
    <font>
      <sz val="10"/>
      <name val="Arial"/>
      <family val="2"/>
    </font>
    <font>
      <b/>
      <sz val="10"/>
      <name val="Times New Roman"/>
      <family val="1"/>
    </font>
    <font>
      <b/>
      <sz val="10"/>
      <name val="Arial"/>
      <family val="2"/>
    </font>
    <font>
      <b/>
      <sz val="10"/>
      <color indexed="8"/>
      <name val="Arial Bold"/>
    </font>
    <font>
      <u/>
      <sz val="10"/>
      <color indexed="12"/>
      <name val="Arial"/>
      <family val="2"/>
    </font>
    <font>
      <sz val="14"/>
      <name val="Arial"/>
      <family val="2"/>
    </font>
    <font>
      <u/>
      <sz val="13"/>
      <color indexed="12"/>
      <name val="Arial"/>
      <family val="2"/>
    </font>
    <font>
      <sz val="13"/>
      <name val="Arial"/>
      <family val="2"/>
    </font>
    <font>
      <u/>
      <vertAlign val="superscript"/>
      <sz val="13"/>
      <color indexed="12"/>
      <name val="Arial"/>
      <family val="2"/>
    </font>
    <font>
      <sz val="10"/>
      <color theme="0"/>
      <name val="Arial"/>
      <family val="2"/>
    </font>
    <font>
      <sz val="10"/>
      <color rgb="FFFF0000"/>
      <name val="Arial"/>
      <family val="2"/>
    </font>
    <font>
      <b/>
      <u/>
      <sz val="15"/>
      <color rgb="FF0000FF"/>
      <name val="Arial"/>
      <family val="2"/>
    </font>
    <font>
      <sz val="10"/>
      <name val="Arial"/>
      <family val="2"/>
    </font>
    <font>
      <i/>
      <vertAlign val="superscript"/>
      <sz val="10"/>
      <name val="Arial"/>
      <family val="2"/>
    </font>
    <font>
      <sz val="12"/>
      <name val="Arial"/>
      <family val="2"/>
    </font>
    <font>
      <b/>
      <sz val="10"/>
      <color indexed="8"/>
      <name val="Arial"/>
      <family val="2"/>
    </font>
  </fonts>
  <fills count="5">
    <fill>
      <patternFill patternType="none"/>
    </fill>
    <fill>
      <patternFill patternType="gray125"/>
    </fill>
    <fill>
      <patternFill patternType="solid">
        <fgColor theme="0" tint="-0.249977111117893"/>
        <bgColor indexed="64"/>
      </patternFill>
    </fill>
    <fill>
      <patternFill patternType="solid">
        <fgColor indexed="9"/>
        <bgColor indexed="64"/>
      </patternFill>
    </fill>
    <fill>
      <patternFill patternType="solid">
        <fgColor indexed="65"/>
        <bgColor indexed="64"/>
      </patternFill>
    </fill>
  </fills>
  <borders count="44">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medium">
        <color indexed="64"/>
      </right>
      <top/>
      <bottom/>
      <diagonal/>
    </border>
    <border>
      <left/>
      <right/>
      <top style="thin">
        <color indexed="64"/>
      </top>
      <bottom/>
      <diagonal/>
    </border>
    <border>
      <left/>
      <right style="thin">
        <color indexed="64"/>
      </right>
      <top style="thin">
        <color indexed="64"/>
      </top>
      <bottom/>
      <diagonal/>
    </border>
    <border>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right style="medium">
        <color indexed="64"/>
      </right>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right/>
      <top/>
      <bottom style="thin">
        <color indexed="64"/>
      </bottom>
      <diagonal/>
    </border>
    <border>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s>
  <cellStyleXfs count="27">
    <xf numFmtId="0" fontId="0" fillId="0" borderId="0"/>
    <xf numFmtId="0" fontId="8" fillId="0" borderId="0" applyNumberFormat="0" applyFill="0" applyBorder="0" applyAlignment="0" applyProtection="0">
      <alignment vertical="top"/>
      <protection locked="0"/>
    </xf>
    <xf numFmtId="9" fontId="26" fillId="0" borderId="0" applyFont="0" applyFill="0" applyBorder="0" applyAlignment="0" applyProtection="0"/>
    <xf numFmtId="0" fontId="28" fillId="0" borderId="0"/>
    <xf numFmtId="0" fontId="8"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2" fillId="0" borderId="0"/>
    <xf numFmtId="0" fontId="2" fillId="0" borderId="0"/>
    <xf numFmtId="0" fontId="28" fillId="0" borderId="0"/>
    <xf numFmtId="0" fontId="2" fillId="0" borderId="0"/>
    <xf numFmtId="0" fontId="28" fillId="0" borderId="0"/>
    <xf numFmtId="0" fontId="2" fillId="0" borderId="0"/>
    <xf numFmtId="0" fontId="28" fillId="0" borderId="0"/>
    <xf numFmtId="0" fontId="2" fillId="0" borderId="0"/>
    <xf numFmtId="0" fontId="28" fillId="0" borderId="0"/>
    <xf numFmtId="0" fontId="2" fillId="0" borderId="0"/>
    <xf numFmtId="0" fontId="2" fillId="0" borderId="0"/>
    <xf numFmtId="0" fontId="28"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9" fontId="28" fillId="0" borderId="0" applyFont="0" applyFill="0" applyBorder="0" applyAlignment="0" applyProtection="0"/>
  </cellStyleXfs>
  <cellXfs count="185">
    <xf numFmtId="0" fontId="0" fillId="0" borderId="0" xfId="0"/>
    <xf numFmtId="0" fontId="2" fillId="0" borderId="0" xfId="0" applyFont="1"/>
    <xf numFmtId="0" fontId="4" fillId="0" borderId="0" xfId="0" applyFont="1"/>
    <xf numFmtId="0" fontId="7" fillId="0" borderId="0" xfId="0" applyFont="1" applyFill="1" applyBorder="1"/>
    <xf numFmtId="0" fontId="2" fillId="0" borderId="0" xfId="0" applyFont="1" applyAlignment="1">
      <alignment horizontal="center"/>
    </xf>
    <xf numFmtId="0" fontId="2" fillId="0" borderId="0" xfId="0" applyFont="1" applyBorder="1" applyAlignment="1">
      <alignment horizontal="center"/>
    </xf>
    <xf numFmtId="0" fontId="2" fillId="0" borderId="3" xfId="0" applyFont="1" applyBorder="1" applyAlignment="1">
      <alignment horizontal="center"/>
    </xf>
    <xf numFmtId="1" fontId="2" fillId="0" borderId="0" xfId="0" applyNumberFormat="1" applyFont="1" applyBorder="1" applyAlignment="1">
      <alignment horizontal="center"/>
    </xf>
    <xf numFmtId="1" fontId="2" fillId="0" borderId="3" xfId="0" applyNumberFormat="1" applyFont="1" applyBorder="1" applyAlignment="1">
      <alignment horizontal="center"/>
    </xf>
    <xf numFmtId="0" fontId="9" fillId="0" borderId="0" xfId="0" applyFont="1" applyAlignment="1">
      <alignment wrapText="1"/>
    </xf>
    <xf numFmtId="0" fontId="2" fillId="0" borderId="0" xfId="0" applyFont="1" applyAlignment="1">
      <alignment wrapText="1"/>
    </xf>
    <xf numFmtId="1" fontId="9" fillId="0" borderId="4" xfId="0" applyNumberFormat="1" applyFont="1" applyBorder="1" applyAlignment="1">
      <alignment horizontal="center"/>
    </xf>
    <xf numFmtId="0" fontId="2" fillId="0" borderId="5" xfId="0" applyFont="1" applyBorder="1" applyAlignment="1">
      <alignment horizontal="center"/>
    </xf>
    <xf numFmtId="0" fontId="2" fillId="0" borderId="6" xfId="0" applyFont="1" applyBorder="1" applyAlignment="1">
      <alignment horizontal="center"/>
    </xf>
    <xf numFmtId="9" fontId="12" fillId="0" borderId="7" xfId="0" applyNumberFormat="1" applyFont="1" applyBorder="1" applyAlignment="1">
      <alignment horizontal="center"/>
    </xf>
    <xf numFmtId="9" fontId="12" fillId="0" borderId="8" xfId="0" applyNumberFormat="1" applyFont="1" applyBorder="1" applyAlignment="1">
      <alignment horizontal="center"/>
    </xf>
    <xf numFmtId="9" fontId="10" fillId="0" borderId="9" xfId="0" applyNumberFormat="1" applyFont="1" applyBorder="1" applyAlignment="1">
      <alignment horizontal="center"/>
    </xf>
    <xf numFmtId="0" fontId="12" fillId="0" borderId="11" xfId="0" applyFont="1" applyBorder="1" applyAlignment="1">
      <alignment wrapText="1"/>
    </xf>
    <xf numFmtId="0" fontId="12" fillId="0" borderId="12" xfId="0" applyFont="1" applyBorder="1" applyAlignment="1">
      <alignment wrapText="1"/>
    </xf>
    <xf numFmtId="0" fontId="13" fillId="0" borderId="12" xfId="0" applyFont="1" applyBorder="1" applyAlignment="1">
      <alignment wrapText="1"/>
    </xf>
    <xf numFmtId="0" fontId="2" fillId="0" borderId="13" xfId="0" applyFont="1" applyBorder="1" applyAlignment="1">
      <alignment wrapText="1"/>
    </xf>
    <xf numFmtId="0" fontId="9" fillId="0" borderId="0" xfId="0" applyFont="1"/>
    <xf numFmtId="164" fontId="12" fillId="0" borderId="0" xfId="0" applyNumberFormat="1" applyFont="1" applyBorder="1" applyAlignment="1">
      <alignment horizontal="center"/>
    </xf>
    <xf numFmtId="0" fontId="9" fillId="0" borderId="0" xfId="0" applyFont="1" applyAlignment="1"/>
    <xf numFmtId="0" fontId="2" fillId="0" borderId="0" xfId="0" applyFont="1" applyAlignment="1"/>
    <xf numFmtId="0" fontId="2" fillId="0" borderId="12" xfId="0" applyFont="1" applyBorder="1" applyAlignment="1">
      <alignment horizontal="left"/>
    </xf>
    <xf numFmtId="0" fontId="2" fillId="0" borderId="13" xfId="0" applyFont="1" applyBorder="1" applyAlignment="1">
      <alignment horizontal="left"/>
    </xf>
    <xf numFmtId="0" fontId="2" fillId="0" borderId="12" xfId="0" applyFont="1" applyBorder="1" applyAlignment="1">
      <alignment wrapText="1"/>
    </xf>
    <xf numFmtId="0" fontId="2" fillId="0" borderId="12" xfId="0" applyFont="1" applyBorder="1"/>
    <xf numFmtId="0" fontId="2" fillId="0" borderId="19" xfId="0" applyFont="1" applyBorder="1"/>
    <xf numFmtId="0" fontId="14" fillId="0" borderId="0" xfId="0" applyFont="1"/>
    <xf numFmtId="0" fontId="14" fillId="0" borderId="0" xfId="0" applyFont="1" applyAlignment="1">
      <alignment horizontal="center"/>
    </xf>
    <xf numFmtId="0" fontId="2" fillId="0" borderId="15" xfId="0" applyFont="1" applyBorder="1" applyAlignment="1">
      <alignment horizontal="center" wrapText="1"/>
    </xf>
    <xf numFmtId="0" fontId="14" fillId="0" borderId="0" xfId="0" applyFont="1" applyAlignment="1"/>
    <xf numFmtId="0" fontId="5" fillId="0" borderId="0" xfId="0" applyFont="1" applyBorder="1" applyAlignment="1">
      <alignment horizontal="center" wrapText="1"/>
    </xf>
    <xf numFmtId="0" fontId="5" fillId="0" borderId="0" xfId="0" applyFont="1" applyBorder="1" applyAlignment="1">
      <alignment horizontal="center" vertical="top" wrapText="1"/>
    </xf>
    <xf numFmtId="0" fontId="9" fillId="0" borderId="7" xfId="0" applyFont="1" applyBorder="1" applyAlignment="1">
      <alignment horizontal="center" wrapText="1"/>
    </xf>
    <xf numFmtId="0" fontId="17" fillId="0" borderId="0" xfId="0" applyFont="1" applyBorder="1" applyAlignment="1">
      <alignment horizontal="center" vertical="center"/>
    </xf>
    <xf numFmtId="0" fontId="5" fillId="0" borderId="12" xfId="0" applyFont="1" applyBorder="1"/>
    <xf numFmtId="0" fontId="5" fillId="0" borderId="13" xfId="0" applyFont="1" applyBorder="1"/>
    <xf numFmtId="0" fontId="18" fillId="0" borderId="0" xfId="1" applyFont="1" applyAlignment="1" applyProtection="1"/>
    <xf numFmtId="0" fontId="5" fillId="0" borderId="5" xfId="0" applyFont="1" applyBorder="1" applyAlignment="1">
      <alignment horizontal="center" wrapText="1"/>
    </xf>
    <xf numFmtId="0" fontId="10" fillId="0" borderId="0" xfId="0" applyFont="1" applyAlignment="1"/>
    <xf numFmtId="0" fontId="9" fillId="0" borderId="20" xfId="0" applyFont="1" applyBorder="1" applyAlignment="1">
      <alignment horizontal="center"/>
    </xf>
    <xf numFmtId="0" fontId="9" fillId="0" borderId="21" xfId="0" applyFont="1" applyBorder="1" applyAlignment="1">
      <alignment horizontal="center"/>
    </xf>
    <xf numFmtId="0" fontId="2" fillId="0" borderId="0" xfId="0" applyFont="1" applyFill="1"/>
    <xf numFmtId="0" fontId="2" fillId="0" borderId="0" xfId="0" applyFont="1" applyFill="1" applyAlignment="1">
      <alignment horizontal="center"/>
    </xf>
    <xf numFmtId="0" fontId="14" fillId="0" borderId="0" xfId="0" applyFont="1" applyFill="1" applyBorder="1" applyAlignment="1">
      <alignment horizontal="center"/>
    </xf>
    <xf numFmtId="0" fontId="2" fillId="0" borderId="0" xfId="0" applyFont="1" applyFill="1" applyAlignment="1"/>
    <xf numFmtId="0" fontId="5" fillId="0" borderId="3" xfId="0" applyFont="1" applyFill="1" applyBorder="1" applyAlignment="1">
      <alignment horizontal="center" wrapText="1"/>
    </xf>
    <xf numFmtId="0" fontId="5" fillId="0" borderId="3" xfId="0" applyFont="1" applyFill="1" applyBorder="1" applyAlignment="1">
      <alignment horizontal="center" vertical="top" wrapText="1"/>
    </xf>
    <xf numFmtId="0" fontId="9" fillId="0" borderId="8" xfId="0" applyFont="1" applyFill="1" applyBorder="1" applyAlignment="1">
      <alignment horizontal="center" wrapText="1"/>
    </xf>
    <xf numFmtId="3" fontId="2" fillId="0" borderId="0" xfId="0" applyNumberFormat="1" applyFont="1" applyFill="1" applyBorder="1" applyAlignment="1">
      <alignment horizontal="center"/>
    </xf>
    <xf numFmtId="0" fontId="2" fillId="0" borderId="0" xfId="0" quotePrefix="1" applyFont="1"/>
    <xf numFmtId="0" fontId="19" fillId="0" borderId="0" xfId="0" applyFont="1"/>
    <xf numFmtId="0" fontId="20" fillId="0" borderId="0" xfId="1" applyFont="1" applyAlignment="1" applyProtection="1"/>
    <xf numFmtId="0" fontId="21" fillId="0" borderId="0" xfId="0" applyFont="1"/>
    <xf numFmtId="3" fontId="2" fillId="0" borderId="15" xfId="0" applyNumberFormat="1" applyFont="1" applyFill="1" applyBorder="1" applyAlignment="1">
      <alignment horizontal="center"/>
    </xf>
    <xf numFmtId="3" fontId="9" fillId="0" borderId="6" xfId="0" applyNumberFormat="1" applyFont="1" applyFill="1" applyBorder="1" applyAlignment="1">
      <alignment horizontal="center"/>
    </xf>
    <xf numFmtId="3" fontId="9" fillId="0" borderId="3" xfId="0" applyNumberFormat="1" applyFont="1" applyFill="1" applyBorder="1" applyAlignment="1">
      <alignment horizontal="center"/>
    </xf>
    <xf numFmtId="3" fontId="9" fillId="0" borderId="23" xfId="0" applyNumberFormat="1" applyFont="1" applyFill="1" applyBorder="1" applyAlignment="1">
      <alignment horizontal="center"/>
    </xf>
    <xf numFmtId="3" fontId="9" fillId="0" borderId="24" xfId="0" applyNumberFormat="1" applyFont="1" applyFill="1" applyBorder="1" applyAlignment="1">
      <alignment horizontal="center"/>
    </xf>
    <xf numFmtId="0" fontId="23" fillId="0" borderId="0" xfId="0" applyFont="1"/>
    <xf numFmtId="0" fontId="23" fillId="0" borderId="0" xfId="0" applyFont="1" applyFill="1"/>
    <xf numFmtId="9" fontId="10" fillId="0" borderId="27" xfId="0" applyNumberFormat="1" applyFont="1" applyFill="1" applyBorder="1" applyAlignment="1">
      <alignment horizontal="center"/>
    </xf>
    <xf numFmtId="164" fontId="12" fillId="0" borderId="7" xfId="0" applyNumberFormat="1" applyFont="1" applyFill="1" applyBorder="1" applyAlignment="1">
      <alignment horizontal="center"/>
    </xf>
    <xf numFmtId="166" fontId="12" fillId="0" borderId="0" xfId="0" applyNumberFormat="1" applyFont="1" applyFill="1" applyBorder="1" applyAlignment="1">
      <alignment horizontal="center"/>
    </xf>
    <xf numFmtId="166" fontId="10" fillId="0" borderId="23" xfId="0" applyNumberFormat="1" applyFont="1" applyFill="1" applyBorder="1" applyAlignment="1">
      <alignment horizontal="center"/>
    </xf>
    <xf numFmtId="0" fontId="24" fillId="0" borderId="0" xfId="0" applyFont="1" applyFill="1" applyAlignment="1">
      <alignment horizontal="center"/>
    </xf>
    <xf numFmtId="0" fontId="24" fillId="0" borderId="0" xfId="0" applyFont="1" applyFill="1"/>
    <xf numFmtId="1" fontId="14" fillId="0" borderId="0" xfId="0" applyNumberFormat="1" applyFont="1"/>
    <xf numFmtId="0" fontId="2" fillId="0" borderId="12" xfId="0" applyFont="1" applyBorder="1" applyAlignment="1">
      <alignment wrapText="1"/>
    </xf>
    <xf numFmtId="164" fontId="12" fillId="0" borderId="0" xfId="0" applyNumberFormat="1" applyFont="1" applyFill="1" applyBorder="1" applyAlignment="1">
      <alignment horizontal="center"/>
    </xf>
    <xf numFmtId="0" fontId="5" fillId="0" borderId="0" xfId="0" applyFont="1" applyFill="1" applyBorder="1" applyAlignment="1">
      <alignment horizontal="center" wrapText="1"/>
    </xf>
    <xf numFmtId="0" fontId="5" fillId="0" borderId="0" xfId="0" applyFont="1" applyFill="1" applyBorder="1" applyAlignment="1">
      <alignment horizontal="center" vertical="top" wrapText="1"/>
    </xf>
    <xf numFmtId="0" fontId="9" fillId="0" borderId="7" xfId="0" applyFont="1" applyFill="1" applyBorder="1" applyAlignment="1">
      <alignment horizontal="center" wrapText="1"/>
    </xf>
    <xf numFmtId="0" fontId="9" fillId="2" borderId="14" xfId="0" applyFont="1" applyFill="1" applyBorder="1" applyAlignment="1">
      <alignment horizontal="center"/>
    </xf>
    <xf numFmtId="0" fontId="9" fillId="2" borderId="16" xfId="0" applyFont="1" applyFill="1" applyBorder="1" applyAlignment="1">
      <alignment horizontal="center"/>
    </xf>
    <xf numFmtId="0" fontId="9" fillId="2" borderId="18" xfId="0" applyFont="1" applyFill="1" applyBorder="1" applyAlignment="1">
      <alignment horizontal="center"/>
    </xf>
    <xf numFmtId="0" fontId="9" fillId="2" borderId="2" xfId="0" applyFont="1" applyFill="1" applyBorder="1" applyAlignment="1">
      <alignment horizontal="center"/>
    </xf>
    <xf numFmtId="0" fontId="9" fillId="2" borderId="17" xfId="0" applyFont="1" applyFill="1" applyBorder="1" applyAlignment="1">
      <alignment horizontal="center" wrapText="1"/>
    </xf>
    <xf numFmtId="0" fontId="9" fillId="2" borderId="16" xfId="0" applyFont="1" applyFill="1" applyBorder="1" applyAlignment="1">
      <alignment horizontal="center" wrapText="1"/>
    </xf>
    <xf numFmtId="0" fontId="2" fillId="0" borderId="19" xfId="0" applyFont="1" applyBorder="1" applyAlignment="1">
      <alignment wrapText="1"/>
    </xf>
    <xf numFmtId="0" fontId="15" fillId="0" borderId="24" xfId="0" applyFont="1" applyBorder="1" applyAlignment="1">
      <alignment horizontal="center" wrapText="1"/>
    </xf>
    <xf numFmtId="0" fontId="16" fillId="0" borderId="23" xfId="0" applyFont="1" applyFill="1" applyBorder="1" applyAlignment="1">
      <alignment horizontal="center"/>
    </xf>
    <xf numFmtId="0" fontId="9" fillId="2" borderId="2" xfId="0" applyFont="1" applyFill="1" applyBorder="1" applyAlignment="1">
      <alignment horizontal="center" wrapText="1"/>
    </xf>
    <xf numFmtId="0" fontId="25" fillId="0" borderId="0" xfId="0" applyFont="1"/>
    <xf numFmtId="164" fontId="12" fillId="0" borderId="0" xfId="0" applyNumberFormat="1" applyFont="1" applyBorder="1" applyAlignment="1">
      <alignment horizontal="right"/>
    </xf>
    <xf numFmtId="164" fontId="12" fillId="0" borderId="0" xfId="0" applyNumberFormat="1" applyFont="1" applyFill="1" applyBorder="1" applyAlignment="1">
      <alignment horizontal="right"/>
    </xf>
    <xf numFmtId="164" fontId="12" fillId="0" borderId="7" xfId="0" applyNumberFormat="1" applyFont="1" applyFill="1" applyBorder="1" applyAlignment="1">
      <alignment horizontal="right"/>
    </xf>
    <xf numFmtId="164" fontId="12" fillId="0" borderId="35" xfId="0" applyNumberFormat="1" applyFont="1" applyBorder="1" applyAlignment="1">
      <alignment horizontal="right"/>
    </xf>
    <xf numFmtId="164" fontId="12" fillId="0" borderId="35" xfId="0" applyNumberFormat="1" applyFont="1" applyFill="1" applyBorder="1" applyAlignment="1">
      <alignment horizontal="right"/>
    </xf>
    <xf numFmtId="164" fontId="12" fillId="0" borderId="36" xfId="0" applyNumberFormat="1" applyFont="1" applyFill="1" applyBorder="1" applyAlignment="1">
      <alignment horizontal="right"/>
    </xf>
    <xf numFmtId="164" fontId="12" fillId="0" borderId="3" xfId="0" applyNumberFormat="1" applyFont="1" applyBorder="1" applyAlignment="1">
      <alignment horizontal="center"/>
    </xf>
    <xf numFmtId="164" fontId="12" fillId="0" borderId="3" xfId="0" applyNumberFormat="1" applyFont="1" applyFill="1" applyBorder="1" applyAlignment="1">
      <alignment horizontal="center"/>
    </xf>
    <xf numFmtId="164" fontId="12" fillId="0" borderId="8" xfId="0" applyNumberFormat="1" applyFont="1" applyFill="1" applyBorder="1" applyAlignment="1">
      <alignment horizontal="center"/>
    </xf>
    <xf numFmtId="0" fontId="2" fillId="0" borderId="0" xfId="0" applyFont="1" applyBorder="1"/>
    <xf numFmtId="0" fontId="2" fillId="0" borderId="4" xfId="0" applyFont="1" applyBorder="1"/>
    <xf numFmtId="0" fontId="2" fillId="0" borderId="9" xfId="0" applyFont="1" applyBorder="1"/>
    <xf numFmtId="164" fontId="10" fillId="0" borderId="0" xfId="0" applyNumberFormat="1" applyFont="1" applyBorder="1" applyAlignment="1">
      <alignment horizontal="right"/>
    </xf>
    <xf numFmtId="164" fontId="10" fillId="0" borderId="0" xfId="0" applyNumberFormat="1" applyFont="1" applyFill="1" applyBorder="1" applyAlignment="1">
      <alignment horizontal="right"/>
    </xf>
    <xf numFmtId="164" fontId="10" fillId="0" borderId="7" xfId="0" applyNumberFormat="1" applyFont="1" applyFill="1" applyBorder="1" applyAlignment="1">
      <alignment horizontal="right"/>
    </xf>
    <xf numFmtId="166" fontId="12" fillId="0" borderId="0" xfId="0" applyNumberFormat="1" applyFont="1" applyFill="1" applyBorder="1" applyAlignment="1">
      <alignment horizontal="right"/>
    </xf>
    <xf numFmtId="166" fontId="10" fillId="0" borderId="23" xfId="0" applyNumberFormat="1" applyFont="1" applyFill="1" applyBorder="1" applyAlignment="1">
      <alignment horizontal="right"/>
    </xf>
    <xf numFmtId="166" fontId="12" fillId="0" borderId="35" xfId="0" applyNumberFormat="1" applyFont="1" applyFill="1" applyBorder="1" applyAlignment="1">
      <alignment horizontal="right"/>
    </xf>
    <xf numFmtId="166" fontId="10" fillId="0" borderId="38" xfId="0" applyNumberFormat="1" applyFont="1" applyFill="1" applyBorder="1" applyAlignment="1">
      <alignment horizontal="right"/>
    </xf>
    <xf numFmtId="166" fontId="12" fillId="0" borderId="3" xfId="0" applyNumberFormat="1" applyFont="1" applyFill="1" applyBorder="1" applyAlignment="1">
      <alignment horizontal="center"/>
    </xf>
    <xf numFmtId="166" fontId="10" fillId="0" borderId="25" xfId="0" applyNumberFormat="1" applyFont="1" applyFill="1" applyBorder="1" applyAlignment="1">
      <alignment horizontal="center"/>
    </xf>
    <xf numFmtId="166" fontId="10" fillId="0" borderId="0" xfId="0" applyNumberFormat="1" applyFont="1" applyFill="1" applyBorder="1" applyAlignment="1">
      <alignment horizontal="right"/>
    </xf>
    <xf numFmtId="0" fontId="9" fillId="2" borderId="39" xfId="0" applyFont="1" applyFill="1" applyBorder="1" applyAlignment="1">
      <alignment horizontal="center"/>
    </xf>
    <xf numFmtId="0" fontId="9" fillId="2" borderId="40" xfId="0" applyFont="1" applyFill="1" applyBorder="1" applyAlignment="1">
      <alignment horizontal="center"/>
    </xf>
    <xf numFmtId="0" fontId="2" fillId="0" borderId="17" xfId="0" applyFont="1" applyBorder="1"/>
    <xf numFmtId="3" fontId="2" fillId="0" borderId="0" xfId="0" applyNumberFormat="1" applyFont="1" applyFill="1" applyBorder="1" applyAlignment="1">
      <alignment horizontal="right" wrapText="1"/>
    </xf>
    <xf numFmtId="3" fontId="2" fillId="0" borderId="0" xfId="0" applyNumberFormat="1" applyFont="1" applyFill="1" applyBorder="1" applyAlignment="1">
      <alignment horizontal="right"/>
    </xf>
    <xf numFmtId="165" fontId="12" fillId="0" borderId="0" xfId="0" applyNumberFormat="1" applyFont="1" applyFill="1" applyBorder="1" applyAlignment="1">
      <alignment horizontal="right"/>
    </xf>
    <xf numFmtId="0" fontId="2" fillId="0" borderId="4" xfId="0" applyFont="1" applyBorder="1" applyAlignment="1">
      <alignment horizontal="right"/>
    </xf>
    <xf numFmtId="3" fontId="9" fillId="0" borderId="7" xfId="0" applyNumberFormat="1" applyFont="1" applyFill="1" applyBorder="1" applyAlignment="1">
      <alignment horizontal="right" wrapText="1"/>
    </xf>
    <xf numFmtId="3" fontId="9" fillId="0" borderId="7" xfId="0" applyNumberFormat="1" applyFont="1" applyFill="1" applyBorder="1" applyAlignment="1">
      <alignment horizontal="right"/>
    </xf>
    <xf numFmtId="165" fontId="10" fillId="0" borderId="7" xfId="0" applyNumberFormat="1" applyFont="1" applyFill="1" applyBorder="1" applyAlignment="1">
      <alignment horizontal="right"/>
    </xf>
    <xf numFmtId="0" fontId="2" fillId="0" borderId="9" xfId="0" applyFont="1" applyBorder="1" applyAlignment="1">
      <alignment horizontal="right"/>
    </xf>
    <xf numFmtId="0" fontId="24" fillId="0" borderId="0" xfId="0" applyFont="1" applyFill="1" applyBorder="1" applyAlignment="1"/>
    <xf numFmtId="0" fontId="24" fillId="0" borderId="0" xfId="0" applyFont="1" applyFill="1" applyBorder="1" applyAlignment="1">
      <alignment horizontal="center"/>
    </xf>
    <xf numFmtId="0" fontId="24" fillId="0" borderId="0" xfId="0" applyFont="1"/>
    <xf numFmtId="0" fontId="24" fillId="0" borderId="0" xfId="0" applyFont="1" applyFill="1" applyBorder="1" applyAlignment="1">
      <alignment wrapText="1"/>
    </xf>
    <xf numFmtId="1" fontId="24" fillId="0" borderId="0" xfId="0" applyNumberFormat="1" applyFont="1" applyFill="1" applyBorder="1" applyAlignment="1">
      <alignment horizontal="center"/>
    </xf>
    <xf numFmtId="0" fontId="24" fillId="0" borderId="0" xfId="0" applyFont="1" applyFill="1" applyBorder="1" applyAlignment="1">
      <alignment horizontal="center" wrapText="1"/>
    </xf>
    <xf numFmtId="0" fontId="24" fillId="0" borderId="0" xfId="0" applyFont="1" applyAlignment="1">
      <alignment horizontal="center"/>
    </xf>
    <xf numFmtId="9" fontId="12" fillId="0" borderId="20" xfId="2" applyFont="1" applyFill="1" applyBorder="1" applyAlignment="1">
      <alignment horizontal="center"/>
    </xf>
    <xf numFmtId="9" fontId="12" fillId="0" borderId="21" xfId="2" applyFont="1" applyFill="1" applyBorder="1" applyAlignment="1">
      <alignment horizontal="center"/>
    </xf>
    <xf numFmtId="0" fontId="9" fillId="2" borderId="6" xfId="0" applyFont="1" applyFill="1" applyBorder="1" applyAlignment="1">
      <alignment horizontal="center" wrapText="1"/>
    </xf>
    <xf numFmtId="3" fontId="2" fillId="0" borderId="0" xfId="0" applyNumberFormat="1" applyFont="1" applyFill="1"/>
    <xf numFmtId="9" fontId="24" fillId="0" borderId="0" xfId="2" applyFont="1" applyFill="1" applyAlignment="1">
      <alignment horizontal="center"/>
    </xf>
    <xf numFmtId="164" fontId="2" fillId="0" borderId="0" xfId="0" applyNumberFormat="1" applyFont="1"/>
    <xf numFmtId="0" fontId="9" fillId="0" borderId="43" xfId="0" applyFont="1" applyBorder="1" applyAlignment="1">
      <alignment horizontal="center"/>
    </xf>
    <xf numFmtId="0" fontId="29" fillId="3" borderId="0" xfId="8" applyNumberFormat="1" applyFont="1" applyFill="1" applyBorder="1" applyAlignment="1">
      <alignment horizontal="left"/>
    </xf>
    <xf numFmtId="0" fontId="29" fillId="4" borderId="0" xfId="8" applyNumberFormat="1" applyFont="1" applyFill="1" applyAlignment="1"/>
    <xf numFmtId="0" fontId="2" fillId="0" borderId="0" xfId="8" applyFont="1"/>
    <xf numFmtId="3" fontId="9" fillId="4" borderId="0" xfId="8" applyNumberFormat="1" applyFont="1" applyFill="1" applyBorder="1" applyAlignment="1">
      <alignment horizontal="center"/>
    </xf>
    <xf numFmtId="0" fontId="8" fillId="3" borderId="0" xfId="5" applyNumberFormat="1" applyFont="1" applyFill="1" applyBorder="1" applyAlignment="1" applyProtection="1">
      <alignment horizontal="left"/>
    </xf>
    <xf numFmtId="3" fontId="2" fillId="4" borderId="0" xfId="8" applyNumberFormat="1" applyFont="1" applyFill="1" applyBorder="1" applyAlignment="1">
      <alignment horizontal="center"/>
    </xf>
    <xf numFmtId="3" fontId="5" fillId="3" borderId="0" xfId="8" applyNumberFormat="1" applyFont="1" applyFill="1" applyBorder="1" applyAlignment="1">
      <alignment horizontal="left"/>
    </xf>
    <xf numFmtId="0" fontId="9" fillId="0" borderId="0" xfId="8" applyFont="1"/>
    <xf numFmtId="14" fontId="2" fillId="0" borderId="0" xfId="0" applyNumberFormat="1" applyFont="1" applyFill="1" applyAlignment="1">
      <alignment horizontal="left"/>
    </xf>
    <xf numFmtId="0" fontId="5" fillId="4" borderId="0" xfId="8" applyNumberFormat="1" applyFont="1" applyFill="1" applyAlignment="1"/>
    <xf numFmtId="0" fontId="8" fillId="4" borderId="0" xfId="1" applyNumberFormat="1" applyFont="1" applyFill="1" applyAlignment="1" applyProtection="1"/>
    <xf numFmtId="0" fontId="9" fillId="2" borderId="28" xfId="0" applyFont="1" applyFill="1" applyBorder="1" applyAlignment="1">
      <alignment wrapText="1"/>
    </xf>
    <xf numFmtId="0" fontId="9" fillId="2" borderId="10" xfId="0" applyFont="1" applyFill="1" applyBorder="1" applyAlignment="1">
      <alignment wrapText="1"/>
    </xf>
    <xf numFmtId="0" fontId="9" fillId="2" borderId="29" xfId="0" applyFont="1" applyFill="1" applyBorder="1" applyAlignment="1">
      <alignment horizontal="center" wrapText="1"/>
    </xf>
    <xf numFmtId="0" fontId="9" fillId="2" borderId="26" xfId="0" applyFont="1" applyFill="1" applyBorder="1" applyAlignment="1">
      <alignment horizontal="center" wrapText="1"/>
    </xf>
    <xf numFmtId="0" fontId="9" fillId="2" borderId="31" xfId="0" applyFont="1" applyFill="1" applyBorder="1" applyAlignment="1">
      <alignment horizontal="center" wrapText="1"/>
    </xf>
    <xf numFmtId="0" fontId="9" fillId="2" borderId="32" xfId="0" applyFont="1" applyFill="1" applyBorder="1" applyAlignment="1">
      <alignment horizontal="center" wrapText="1"/>
    </xf>
    <xf numFmtId="0" fontId="4" fillId="0" borderId="0" xfId="0" applyFont="1" applyAlignment="1">
      <alignment vertical="center" wrapText="1"/>
    </xf>
    <xf numFmtId="0" fontId="0" fillId="0" borderId="0" xfId="0" applyAlignment="1">
      <alignment vertical="center"/>
    </xf>
    <xf numFmtId="0" fontId="9" fillId="2" borderId="28" xfId="0" applyFont="1" applyFill="1" applyBorder="1" applyAlignment="1">
      <alignment horizontal="left" wrapText="1"/>
    </xf>
    <xf numFmtId="0" fontId="9" fillId="2" borderId="10" xfId="0" applyFont="1" applyFill="1" applyBorder="1" applyAlignment="1">
      <alignment horizontal="left" wrapText="1"/>
    </xf>
    <xf numFmtId="0" fontId="0" fillId="0" borderId="0" xfId="0" applyAlignment="1">
      <alignment vertical="center" wrapText="1"/>
    </xf>
    <xf numFmtId="0" fontId="9" fillId="2" borderId="18" xfId="0" applyFont="1" applyFill="1" applyBorder="1" applyAlignment="1">
      <alignment horizontal="center"/>
    </xf>
    <xf numFmtId="0" fontId="9" fillId="2" borderId="2" xfId="0" applyFont="1" applyFill="1" applyBorder="1" applyAlignment="1">
      <alignment horizontal="center"/>
    </xf>
    <xf numFmtId="0" fontId="9" fillId="2" borderId="1" xfId="0" applyFont="1" applyFill="1" applyBorder="1" applyAlignment="1">
      <alignment horizontal="center"/>
    </xf>
    <xf numFmtId="0" fontId="9" fillId="2" borderId="37" xfId="0" applyFont="1" applyFill="1" applyBorder="1" applyAlignment="1">
      <alignment horizontal="center"/>
    </xf>
    <xf numFmtId="0" fontId="9" fillId="2" borderId="30" xfId="0" applyFont="1" applyFill="1" applyBorder="1" applyAlignment="1">
      <alignment horizontal="center" vertical="center" wrapText="1"/>
    </xf>
    <xf numFmtId="0" fontId="9" fillId="2" borderId="31" xfId="0" applyFont="1" applyFill="1" applyBorder="1" applyAlignment="1">
      <alignment horizontal="center" vertical="center" wrapText="1"/>
    </xf>
    <xf numFmtId="0" fontId="9" fillId="2" borderId="33" xfId="0" applyFont="1" applyFill="1" applyBorder="1" applyAlignment="1">
      <alignment horizontal="center" vertical="center" wrapText="1"/>
    </xf>
    <xf numFmtId="0" fontId="9" fillId="2" borderId="12" xfId="0" applyFont="1" applyFill="1" applyBorder="1" applyAlignment="1">
      <alignment wrapText="1"/>
    </xf>
    <xf numFmtId="0" fontId="9" fillId="2" borderId="39" xfId="0" applyFont="1" applyFill="1" applyBorder="1" applyAlignment="1">
      <alignment horizontal="center" wrapText="1"/>
    </xf>
    <xf numFmtId="0" fontId="9" fillId="2" borderId="22" xfId="0" applyFont="1" applyFill="1" applyBorder="1" applyAlignment="1">
      <alignment horizontal="center" wrapText="1"/>
    </xf>
    <xf numFmtId="0" fontId="9" fillId="2" borderId="40" xfId="0" applyFont="1" applyFill="1" applyBorder="1" applyAlignment="1">
      <alignment horizontal="center" wrapText="1"/>
    </xf>
    <xf numFmtId="0" fontId="9" fillId="2" borderId="39" xfId="0" applyFont="1" applyFill="1" applyBorder="1" applyAlignment="1">
      <alignment horizontal="center"/>
    </xf>
    <xf numFmtId="0" fontId="9" fillId="2" borderId="40" xfId="0" applyFont="1" applyFill="1" applyBorder="1" applyAlignment="1">
      <alignment horizontal="center"/>
    </xf>
    <xf numFmtId="0" fontId="9" fillId="2" borderId="17" xfId="0" applyFont="1" applyFill="1" applyBorder="1" applyAlignment="1">
      <alignment horizontal="center" wrapText="1"/>
    </xf>
    <xf numFmtId="0" fontId="9" fillId="2" borderId="30" xfId="0" applyFont="1" applyFill="1" applyBorder="1" applyAlignment="1">
      <alignment horizontal="center" wrapText="1"/>
    </xf>
    <xf numFmtId="0" fontId="9" fillId="2" borderId="33" xfId="0" applyFont="1" applyFill="1" applyBorder="1" applyAlignment="1">
      <alignment horizontal="center" wrapText="1"/>
    </xf>
    <xf numFmtId="0" fontId="9" fillId="2" borderId="34" xfId="0" applyFont="1" applyFill="1" applyBorder="1" applyAlignment="1">
      <alignment horizontal="center" wrapText="1"/>
    </xf>
    <xf numFmtId="0" fontId="9" fillId="2" borderId="14" xfId="0" applyFont="1" applyFill="1" applyBorder="1" applyAlignment="1">
      <alignment horizontal="center" wrapText="1"/>
    </xf>
    <xf numFmtId="0" fontId="9" fillId="2" borderId="28" xfId="0" applyFont="1" applyFill="1" applyBorder="1"/>
    <xf numFmtId="0" fontId="9" fillId="2" borderId="10" xfId="0" applyFont="1" applyFill="1" applyBorder="1"/>
    <xf numFmtId="0" fontId="10" fillId="2" borderId="41" xfId="0" applyFont="1" applyFill="1" applyBorder="1" applyAlignment="1">
      <alignment horizontal="center" wrapText="1"/>
    </xf>
    <xf numFmtId="0" fontId="10" fillId="2" borderId="42" xfId="0" applyFont="1" applyFill="1" applyBorder="1" applyAlignment="1">
      <alignment horizontal="center" wrapText="1"/>
    </xf>
    <xf numFmtId="0" fontId="10" fillId="2" borderId="39" xfId="0" applyFont="1" applyFill="1" applyBorder="1" applyAlignment="1">
      <alignment horizontal="center" wrapText="1"/>
    </xf>
    <xf numFmtId="0" fontId="10" fillId="2" borderId="40" xfId="0" applyFont="1" applyFill="1" applyBorder="1" applyAlignment="1">
      <alignment horizontal="center" wrapText="1"/>
    </xf>
    <xf numFmtId="0" fontId="9" fillId="2" borderId="30" xfId="0" applyFont="1" applyFill="1" applyBorder="1" applyAlignment="1">
      <alignment horizontal="center"/>
    </xf>
    <xf numFmtId="0" fontId="9" fillId="2" borderId="31" xfId="0" applyFont="1" applyFill="1" applyBorder="1" applyAlignment="1">
      <alignment horizontal="center"/>
    </xf>
    <xf numFmtId="0" fontId="9" fillId="2" borderId="33" xfId="0" applyFont="1" applyFill="1" applyBorder="1" applyAlignment="1">
      <alignment horizontal="center"/>
    </xf>
    <xf numFmtId="0" fontId="2" fillId="0" borderId="12" xfId="0" applyFont="1" applyFill="1" applyBorder="1" applyAlignment="1">
      <alignment wrapText="1"/>
    </xf>
    <xf numFmtId="0" fontId="9" fillId="0" borderId="0" xfId="0" applyFont="1" applyFill="1"/>
  </cellXfs>
  <cellStyles count="27">
    <cellStyle name="Hyperlink" xfId="1" builtinId="8"/>
    <cellStyle name="Hyperlink 2" xfId="4"/>
    <cellStyle name="Hyperlink_AnnRep2_2010 2" xfId="5"/>
    <cellStyle name="Normal" xfId="0" builtinId="0"/>
    <cellStyle name="Normal 2" xfId="6"/>
    <cellStyle name="Normal 2 2" xfId="7"/>
    <cellStyle name="Normal 2 2 2" xfId="8"/>
    <cellStyle name="Normal 2 2 3" xfId="9"/>
    <cellStyle name="Normal 2 2 4" xfId="10"/>
    <cellStyle name="Normal 2 3" xfId="11"/>
    <cellStyle name="Normal 3" xfId="12"/>
    <cellStyle name="Normal 3 2" xfId="13"/>
    <cellStyle name="Normal 3 3" xfId="14"/>
    <cellStyle name="Normal 3 4" xfId="15"/>
    <cellStyle name="Normal 3 5" xfId="16"/>
    <cellStyle name="Normal 4" xfId="17"/>
    <cellStyle name="Normal 5" xfId="18"/>
    <cellStyle name="Normal 5 2" xfId="19"/>
    <cellStyle name="Normal 5 3" xfId="20"/>
    <cellStyle name="Normal 5 3 2" xfId="21"/>
    <cellStyle name="Normal 6" xfId="22"/>
    <cellStyle name="Normal 6 2" xfId="23"/>
    <cellStyle name="Normal 6 3" xfId="24"/>
    <cellStyle name="Normal 7" xfId="3"/>
    <cellStyle name="Normal 8" xfId="25"/>
    <cellStyle name="Percent" xfId="2" builtinId="5"/>
    <cellStyle name="Percent 2" xfId="26"/>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en-GB"/>
              <a:t>Figure 1: Number of deaths with Clostridium difficile mentioned and recorded as the underlying cause on the death certificate by registration year, 2006-2015</a:t>
            </a:r>
          </a:p>
        </c:rich>
      </c:tx>
      <c:layout>
        <c:manualLayout>
          <c:xMode val="edge"/>
          <c:yMode val="edge"/>
          <c:x val="0.12409505324213374"/>
          <c:y val="2.0339059041107405E-2"/>
        </c:manualLayout>
      </c:layout>
      <c:overlay val="0"/>
      <c:spPr>
        <a:noFill/>
        <a:ln w="25400">
          <a:noFill/>
        </a:ln>
      </c:spPr>
    </c:title>
    <c:autoTitleDeleted val="0"/>
    <c:plotArea>
      <c:layout>
        <c:manualLayout>
          <c:layoutTarget val="inner"/>
          <c:xMode val="edge"/>
          <c:yMode val="edge"/>
          <c:x val="7.8593588417786964E-2"/>
          <c:y val="0.15932203389830557"/>
          <c:w val="0.9027921406411582"/>
          <c:h val="0.72372881355932517"/>
        </c:manualLayout>
      </c:layout>
      <c:barChart>
        <c:barDir val="col"/>
        <c:grouping val="stacked"/>
        <c:varyColors val="0"/>
        <c:ser>
          <c:idx val="2"/>
          <c:order val="0"/>
          <c:tx>
            <c:v>Clostridium difficile underlying</c:v>
          </c:tx>
          <c:spPr>
            <a:solidFill>
              <a:srgbClr val="000080"/>
            </a:solidFill>
            <a:ln w="12700">
              <a:solidFill>
                <a:srgbClr val="000000"/>
              </a:solidFill>
              <a:prstDash val="solid"/>
            </a:ln>
          </c:spPr>
          <c:invertIfNegative val="0"/>
          <c:cat>
            <c:multiLvlStrRef>
              <c:f>'Table 1'!$B$16:$K$16</c:f>
            </c:multiLvlStrRef>
          </c:cat>
          <c:val>
            <c:numRef>
              <c:f>'Table 1'!$B$18:$K$18</c:f>
            </c:numRef>
          </c:val>
        </c:ser>
        <c:ser>
          <c:idx val="3"/>
          <c:order val="1"/>
          <c:tx>
            <c:v>Clostridium difficile mentioned but not underlying</c:v>
          </c:tx>
          <c:spPr>
            <a:solidFill>
              <a:srgbClr val="339966"/>
            </a:solidFill>
            <a:ln w="12700">
              <a:solidFill>
                <a:srgbClr val="000000"/>
              </a:solidFill>
              <a:prstDash val="solid"/>
            </a:ln>
          </c:spPr>
          <c:invertIfNegative val="0"/>
          <c:cat>
            <c:multiLvlStrRef>
              <c:f>'Table 1'!$B$16:$K$16</c:f>
            </c:multiLvlStrRef>
          </c:cat>
          <c:val>
            <c:numRef>
              <c:f>'Table 1'!$B$20:$K$20</c:f>
            </c:numRef>
          </c:val>
        </c:ser>
        <c:ser>
          <c:idx val="0"/>
          <c:order val="2"/>
          <c:tx>
            <c:v>Clostridium difficile underlying</c:v>
          </c:tx>
          <c:spPr>
            <a:solidFill>
              <a:srgbClr val="000080"/>
            </a:solidFill>
            <a:ln w="12700">
              <a:solidFill>
                <a:srgbClr val="000000"/>
              </a:solidFill>
              <a:prstDash val="solid"/>
            </a:ln>
          </c:spPr>
          <c:invertIfNegative val="0"/>
          <c:cat>
            <c:numRef>
              <c:f>'[1]Table 1'!$B$52:$K$52</c:f>
              <c:numCache>
                <c:formatCode>General</c:formatCode>
                <c:ptCount val="10"/>
                <c:pt idx="0">
                  <c:v>2006</c:v>
                </c:pt>
                <c:pt idx="1">
                  <c:v>2007</c:v>
                </c:pt>
                <c:pt idx="2">
                  <c:v>2008</c:v>
                </c:pt>
                <c:pt idx="3">
                  <c:v>2009</c:v>
                </c:pt>
                <c:pt idx="4">
                  <c:v>2010</c:v>
                </c:pt>
                <c:pt idx="5">
                  <c:v>2011</c:v>
                </c:pt>
                <c:pt idx="6">
                  <c:v>2012</c:v>
                </c:pt>
                <c:pt idx="7">
                  <c:v>2013</c:v>
                </c:pt>
                <c:pt idx="8">
                  <c:v>2014</c:v>
                </c:pt>
                <c:pt idx="9">
                  <c:v>2015</c:v>
                </c:pt>
              </c:numCache>
            </c:numRef>
          </c:cat>
          <c:val>
            <c:numRef>
              <c:f>'[1]Table 1'!$B$54:$K$54</c:f>
              <c:numCache>
                <c:formatCode>General</c:formatCode>
                <c:ptCount val="10"/>
                <c:pt idx="0">
                  <c:v>41</c:v>
                </c:pt>
                <c:pt idx="1">
                  <c:v>34</c:v>
                </c:pt>
                <c:pt idx="2">
                  <c:v>64</c:v>
                </c:pt>
                <c:pt idx="3">
                  <c:v>39</c:v>
                </c:pt>
                <c:pt idx="4">
                  <c:v>30</c:v>
                </c:pt>
                <c:pt idx="5">
                  <c:v>31</c:v>
                </c:pt>
                <c:pt idx="6">
                  <c:v>23</c:v>
                </c:pt>
                <c:pt idx="7">
                  <c:v>41</c:v>
                </c:pt>
                <c:pt idx="8">
                  <c:v>28</c:v>
                </c:pt>
                <c:pt idx="9">
                  <c:v>30</c:v>
                </c:pt>
              </c:numCache>
            </c:numRef>
          </c:val>
        </c:ser>
        <c:ser>
          <c:idx val="1"/>
          <c:order val="3"/>
          <c:tx>
            <c:v>Clostridium difficile mentioned but not underlying</c:v>
          </c:tx>
          <c:spPr>
            <a:solidFill>
              <a:srgbClr val="339966"/>
            </a:solidFill>
            <a:ln w="12700">
              <a:solidFill>
                <a:srgbClr val="000000"/>
              </a:solidFill>
              <a:prstDash val="solid"/>
            </a:ln>
          </c:spPr>
          <c:invertIfNegative val="0"/>
          <c:cat>
            <c:numRef>
              <c:f>'[1]Table 1'!$B$52:$K$52</c:f>
              <c:numCache>
                <c:formatCode>General</c:formatCode>
                <c:ptCount val="10"/>
                <c:pt idx="0">
                  <c:v>2006</c:v>
                </c:pt>
                <c:pt idx="1">
                  <c:v>2007</c:v>
                </c:pt>
                <c:pt idx="2">
                  <c:v>2008</c:v>
                </c:pt>
                <c:pt idx="3">
                  <c:v>2009</c:v>
                </c:pt>
                <c:pt idx="4">
                  <c:v>2010</c:v>
                </c:pt>
                <c:pt idx="5">
                  <c:v>2011</c:v>
                </c:pt>
                <c:pt idx="6">
                  <c:v>2012</c:v>
                </c:pt>
                <c:pt idx="7">
                  <c:v>2013</c:v>
                </c:pt>
                <c:pt idx="8">
                  <c:v>2014</c:v>
                </c:pt>
                <c:pt idx="9">
                  <c:v>2015</c:v>
                </c:pt>
              </c:numCache>
            </c:numRef>
          </c:cat>
          <c:val>
            <c:numRef>
              <c:f>'[1]Table 1'!$B$56:$K$56</c:f>
              <c:numCache>
                <c:formatCode>General</c:formatCode>
                <c:ptCount val="10"/>
                <c:pt idx="0">
                  <c:v>22</c:v>
                </c:pt>
                <c:pt idx="1">
                  <c:v>43</c:v>
                </c:pt>
                <c:pt idx="2">
                  <c:v>127</c:v>
                </c:pt>
                <c:pt idx="3">
                  <c:v>85</c:v>
                </c:pt>
                <c:pt idx="4">
                  <c:v>61</c:v>
                </c:pt>
                <c:pt idx="5">
                  <c:v>50</c:v>
                </c:pt>
                <c:pt idx="6">
                  <c:v>51</c:v>
                </c:pt>
                <c:pt idx="7">
                  <c:v>39</c:v>
                </c:pt>
                <c:pt idx="8">
                  <c:v>36</c:v>
                </c:pt>
                <c:pt idx="9">
                  <c:v>37</c:v>
                </c:pt>
              </c:numCache>
            </c:numRef>
          </c:val>
        </c:ser>
        <c:dLbls>
          <c:showLegendKey val="0"/>
          <c:showVal val="0"/>
          <c:showCatName val="0"/>
          <c:showSerName val="0"/>
          <c:showPercent val="0"/>
          <c:showBubbleSize val="0"/>
        </c:dLbls>
        <c:gapWidth val="150"/>
        <c:overlap val="100"/>
        <c:axId val="399652216"/>
        <c:axId val="399653112"/>
      </c:barChart>
      <c:catAx>
        <c:axId val="399652216"/>
        <c:scaling>
          <c:orientation val="minMax"/>
        </c:scaling>
        <c:delete val="0"/>
        <c:axPos val="b"/>
        <c:title>
          <c:tx>
            <c:rich>
              <a:bodyPr/>
              <a:lstStyle/>
              <a:p>
                <a:pPr>
                  <a:defRPr sz="1200" b="1" i="0" u="none" strike="noStrike" baseline="0">
                    <a:solidFill>
                      <a:srgbClr val="000000"/>
                    </a:solidFill>
                    <a:latin typeface="Arial"/>
                    <a:ea typeface="Arial"/>
                    <a:cs typeface="Arial"/>
                  </a:defRPr>
                </a:pPr>
                <a:r>
                  <a:rPr lang="en-GB"/>
                  <a:t>Registration Year</a:t>
                </a:r>
              </a:p>
            </c:rich>
          </c:tx>
          <c:layout>
            <c:manualLayout>
              <c:xMode val="edge"/>
              <c:yMode val="edge"/>
              <c:x val="0.45915202472672617"/>
              <c:y val="0.9440677744463436"/>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399653112"/>
        <c:crosses val="autoZero"/>
        <c:auto val="1"/>
        <c:lblAlgn val="ctr"/>
        <c:lblOffset val="100"/>
        <c:tickLblSkip val="1"/>
        <c:tickMarkSkip val="1"/>
        <c:noMultiLvlLbl val="0"/>
      </c:catAx>
      <c:valAx>
        <c:axId val="399653112"/>
        <c:scaling>
          <c:orientation val="minMax"/>
          <c:max val="200"/>
        </c:scaling>
        <c:delete val="0"/>
        <c:axPos val="l"/>
        <c:majorGridlines>
          <c:spPr>
            <a:ln w="3175">
              <a:solidFill>
                <a:srgbClr val="FFFFFF"/>
              </a:solidFill>
              <a:prstDash val="solid"/>
            </a:ln>
          </c:spPr>
        </c:majorGridlines>
        <c:title>
          <c:tx>
            <c:rich>
              <a:bodyPr/>
              <a:lstStyle/>
              <a:p>
                <a:pPr>
                  <a:defRPr sz="1200" b="1" i="0" u="none" strike="noStrike" baseline="0">
                    <a:solidFill>
                      <a:srgbClr val="000000"/>
                    </a:solidFill>
                    <a:latin typeface="Arial"/>
                    <a:ea typeface="Arial"/>
                    <a:cs typeface="Arial"/>
                  </a:defRPr>
                </a:pPr>
                <a:r>
                  <a:rPr lang="en-GB"/>
                  <a:t>Number of Deaths</a:t>
                </a:r>
              </a:p>
            </c:rich>
          </c:tx>
          <c:layout>
            <c:manualLayout>
              <c:xMode val="edge"/>
              <c:yMode val="edge"/>
              <c:x val="4.136528143885136E-3"/>
              <c:y val="0.39830507841324109"/>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399652216"/>
        <c:crosses val="autoZero"/>
        <c:crossBetween val="between"/>
      </c:valAx>
      <c:spPr>
        <a:solidFill>
          <a:srgbClr val="FFFFFF"/>
        </a:solidFill>
        <a:ln w="25400">
          <a:noFill/>
        </a:ln>
      </c:spPr>
    </c:plotArea>
    <c:legend>
      <c:legendPos val="r"/>
      <c:layout>
        <c:manualLayout>
          <c:xMode val="edge"/>
          <c:yMode val="edge"/>
          <c:x val="0.51273771080014352"/>
          <c:y val="0.17971548930049225"/>
          <c:w val="0.39074273412271254"/>
          <c:h val="0.14590766011899758"/>
        </c:manualLayout>
      </c:layout>
      <c:overlay val="0"/>
      <c:spPr>
        <a:solidFill>
          <a:srgbClr val="FFFFFF"/>
        </a:solidFill>
        <a:ln w="25400">
          <a:noFill/>
        </a:ln>
      </c:spPr>
      <c:txPr>
        <a:bodyPr/>
        <a:lstStyle/>
        <a:p>
          <a:pPr>
            <a:defRPr sz="1010"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1200" b="0" i="0" u="none" strike="noStrike" baseline="0">
          <a:solidFill>
            <a:srgbClr val="000000"/>
          </a:solidFill>
          <a:latin typeface="Arial"/>
          <a:ea typeface="Arial"/>
          <a:cs typeface="Arial"/>
        </a:defRPr>
      </a:pPr>
      <a:endParaRPr lang="en-US"/>
    </a:p>
  </c:txPr>
  <c:printSettings>
    <c:headerFooter/>
    <c:pageMargins b="0.75000000000000122" l="0.70000000000000062" r="0.70000000000000062" t="0.75000000000000122"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absolute">
    <xdr:from>
      <xdr:col>0</xdr:col>
      <xdr:colOff>47625</xdr:colOff>
      <xdr:row>0</xdr:row>
      <xdr:rowOff>0</xdr:rowOff>
    </xdr:from>
    <xdr:to>
      <xdr:col>14</xdr:col>
      <xdr:colOff>361950</xdr:colOff>
      <xdr:row>33</xdr:row>
      <xdr:rowOff>9525</xdr:rowOff>
    </xdr:to>
    <xdr:graphicFrame macro="">
      <xdr:nvGraphicFramePr>
        <xdr:cNvPr id="5148"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7</xdr:col>
          <xdr:colOff>9525</xdr:colOff>
          <xdr:row>0</xdr:row>
          <xdr:rowOff>9525</xdr:rowOff>
        </xdr:from>
        <xdr:to>
          <xdr:col>9</xdr:col>
          <xdr:colOff>0</xdr:colOff>
          <xdr:row>7</xdr:row>
          <xdr:rowOff>9525</xdr:rowOff>
        </xdr:to>
        <xdr:sp macro="" textlink="">
          <xdr:nvSpPr>
            <xdr:cNvPr id="1025" name="Object 1" hidden="1">
              <a:extLst>
                <a:ext uri="{63B3BB69-23CF-44E3-9099-C40C66FF867C}">
                  <a14:compatExt spid="_x0000_s1025"/>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www.nisra.gov.uk/sites/nisra.gov.uk/files/publications/CDiff_Tables_1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Table 1"/>
      <sheetName val="Figure 1"/>
      <sheetName val="Table 2"/>
      <sheetName val="Table 3"/>
      <sheetName val="Table 4"/>
      <sheetName val="Table 5"/>
      <sheetName val="Notes"/>
    </sheetNames>
    <sheetDataSet>
      <sheetData sheetId="0"/>
      <sheetData sheetId="1">
        <row r="52">
          <cell r="B52">
            <v>2006</v>
          </cell>
          <cell r="C52">
            <v>2007</v>
          </cell>
          <cell r="D52">
            <v>2008</v>
          </cell>
          <cell r="E52">
            <v>2009</v>
          </cell>
          <cell r="F52">
            <v>2010</v>
          </cell>
          <cell r="G52">
            <v>2011</v>
          </cell>
          <cell r="H52">
            <v>2012</v>
          </cell>
          <cell r="I52">
            <v>2013</v>
          </cell>
          <cell r="J52">
            <v>2014</v>
          </cell>
          <cell r="K52">
            <v>2015</v>
          </cell>
        </row>
        <row r="54">
          <cell r="B54">
            <v>41</v>
          </cell>
          <cell r="C54">
            <v>34</v>
          </cell>
          <cell r="D54">
            <v>64</v>
          </cell>
          <cell r="E54">
            <v>39</v>
          </cell>
          <cell r="F54">
            <v>30</v>
          </cell>
          <cell r="G54">
            <v>31</v>
          </cell>
          <cell r="H54">
            <v>23</v>
          </cell>
          <cell r="I54">
            <v>41</v>
          </cell>
          <cell r="J54">
            <v>28</v>
          </cell>
          <cell r="K54">
            <v>30</v>
          </cell>
        </row>
        <row r="56">
          <cell r="B56">
            <v>22</v>
          </cell>
          <cell r="C56">
            <v>43</v>
          </cell>
          <cell r="D56">
            <v>127</v>
          </cell>
          <cell r="E56">
            <v>85</v>
          </cell>
          <cell r="F56">
            <v>61</v>
          </cell>
          <cell r="G56">
            <v>50</v>
          </cell>
          <cell r="H56">
            <v>51</v>
          </cell>
          <cell r="I56">
            <v>39</v>
          </cell>
          <cell r="J56">
            <v>36</v>
          </cell>
          <cell r="K56">
            <v>37</v>
          </cell>
        </row>
      </sheetData>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7.bin"/><Relationship Id="rId1" Type="http://schemas.openxmlformats.org/officeDocument/2006/relationships/hyperlink" Target="mailto:info@nisra.gov.uk" TargetMode="External"/><Relationship Id="rId6" Type="http://schemas.openxmlformats.org/officeDocument/2006/relationships/image" Target="../media/image1.emf"/><Relationship Id="rId5" Type="http://schemas.openxmlformats.org/officeDocument/2006/relationships/oleObject" Target="../embeddings/oleObject1.bin"/><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5"/>
  <sheetViews>
    <sheetView showGridLines="0" tabSelected="1" workbookViewId="0">
      <selection activeCell="D18" sqref="D18"/>
    </sheetView>
  </sheetViews>
  <sheetFormatPr defaultRowHeight="18" x14ac:dyDescent="0.25"/>
  <cols>
    <col min="1" max="16384" width="9.140625" style="54"/>
  </cols>
  <sheetData>
    <row r="1" spans="1:1" ht="19.5" x14ac:dyDescent="0.3">
      <c r="A1" s="86" t="s">
        <v>97</v>
      </c>
    </row>
    <row r="3" spans="1:1" s="56" customFormat="1" ht="16.5" x14ac:dyDescent="0.25">
      <c r="A3" s="55" t="s">
        <v>116</v>
      </c>
    </row>
    <row r="4" spans="1:1" s="56" customFormat="1" ht="16.5" x14ac:dyDescent="0.25"/>
    <row r="5" spans="1:1" s="56" customFormat="1" ht="16.5" x14ac:dyDescent="0.25">
      <c r="A5" s="55" t="s">
        <v>117</v>
      </c>
    </row>
    <row r="6" spans="1:1" s="56" customFormat="1" ht="16.5" x14ac:dyDescent="0.25"/>
    <row r="7" spans="1:1" s="56" customFormat="1" ht="19.5" x14ac:dyDescent="0.25">
      <c r="A7" s="55" t="s">
        <v>118</v>
      </c>
    </row>
    <row r="8" spans="1:1" s="56" customFormat="1" ht="16.5" x14ac:dyDescent="0.25"/>
    <row r="9" spans="1:1" s="56" customFormat="1" ht="16.5" x14ac:dyDescent="0.25">
      <c r="A9" s="55" t="s">
        <v>112</v>
      </c>
    </row>
    <row r="10" spans="1:1" s="56" customFormat="1" ht="16.5" x14ac:dyDescent="0.25"/>
    <row r="11" spans="1:1" s="56" customFormat="1" ht="16.5" x14ac:dyDescent="0.25">
      <c r="A11" s="55" t="s">
        <v>113</v>
      </c>
    </row>
    <row r="12" spans="1:1" s="56" customFormat="1" ht="16.5" x14ac:dyDescent="0.25"/>
    <row r="13" spans="1:1" s="56" customFormat="1" ht="16.5" x14ac:dyDescent="0.25">
      <c r="A13" s="55" t="s">
        <v>114</v>
      </c>
    </row>
    <row r="14" spans="1:1" s="56" customFormat="1" ht="16.5" x14ac:dyDescent="0.25"/>
    <row r="15" spans="1:1" s="56" customFormat="1" ht="16.5" x14ac:dyDescent="0.25">
      <c r="A15" s="55" t="s">
        <v>61</v>
      </c>
    </row>
  </sheetData>
  <hyperlinks>
    <hyperlink ref="A3" location="'Table 1'!A1" display="Table 1: Number of deaths with Clostridium difficile mentioned and recorded as the underlying cause on the death certificate by registration year, 2001-2012P"/>
    <hyperlink ref="A5" location="'Figure 1'!A1" display="Figure 1: Number of deaths with Clostridium difficile mentioned and recorded as the underlying cause on the death certificate by registration year, 2001-2012P"/>
    <hyperlink ref="A7" location="'Table 2'!A1" display="Table 2: Age-standardised mortality rates1 for deaths with Clostridium difficile mentioned on the death certificate by sex, 2001-2012P"/>
    <hyperlink ref="A9" location="'Table 3'!A1" display="Table 3: Number of deaths and age-specific mortality rates1 for deaths with Clostridium difficile mentioned on the death certificate by sex and age, 2012P"/>
    <hyperlink ref="A11" location="'Table 4'!A1" display="Table 4: Number and percentage of deaths with Clostridium difficile mentioned on the death certificate by underlying cause of death (ICD), 2012P"/>
    <hyperlink ref="A13" location="'Table 5'!A1" display="Table 5: Number of deaths with Clostridium difficile mentioned on the death certificate by place of death, 2006-2012P"/>
    <hyperlink ref="A15" location="Notes!A1" display="Notes"/>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8"/>
  <sheetViews>
    <sheetView showGridLines="0" zoomScaleNormal="100" workbookViewId="0">
      <selection activeCell="S35" sqref="S35"/>
    </sheetView>
  </sheetViews>
  <sheetFormatPr defaultRowHeight="12.75" x14ac:dyDescent="0.2"/>
  <cols>
    <col min="1" max="1" width="27.28515625" style="1" customWidth="1"/>
    <col min="2" max="11" width="8.42578125" style="4" customWidth="1"/>
    <col min="12" max="12" width="11.5703125" style="4" customWidth="1"/>
    <col min="13" max="16384" width="9.140625" style="1"/>
  </cols>
  <sheetData>
    <row r="1" spans="1:20" x14ac:dyDescent="0.2">
      <c r="A1" s="23" t="s">
        <v>68</v>
      </c>
      <c r="B1" s="24"/>
      <c r="C1" s="24"/>
      <c r="D1" s="24"/>
      <c r="E1" s="24"/>
      <c r="F1" s="24"/>
      <c r="G1" s="24"/>
      <c r="H1" s="24"/>
      <c r="I1" s="24"/>
      <c r="J1" s="24"/>
      <c r="K1" s="24"/>
      <c r="L1" s="24"/>
    </row>
    <row r="2" spans="1:20" ht="12.75" customHeight="1" x14ac:dyDescent="0.2">
      <c r="A2" s="9" t="s">
        <v>115</v>
      </c>
      <c r="B2" s="10"/>
      <c r="C2" s="10"/>
      <c r="D2" s="10"/>
      <c r="E2" s="10"/>
      <c r="F2" s="10"/>
      <c r="G2" s="10"/>
      <c r="H2" s="10"/>
      <c r="I2" s="10"/>
      <c r="J2" s="10"/>
      <c r="K2" s="10"/>
      <c r="L2" s="10"/>
    </row>
    <row r="3" spans="1:20" ht="13.5" thickBot="1" x14ac:dyDescent="0.25"/>
    <row r="4" spans="1:20" ht="12.75" customHeight="1" x14ac:dyDescent="0.2">
      <c r="A4" s="145" t="s">
        <v>69</v>
      </c>
      <c r="B4" s="149"/>
      <c r="C4" s="149"/>
      <c r="D4" s="149"/>
      <c r="E4" s="149"/>
      <c r="F4" s="149"/>
      <c r="G4" s="149"/>
      <c r="H4" s="149"/>
      <c r="I4" s="149"/>
      <c r="J4" s="149"/>
      <c r="K4" s="150"/>
      <c r="L4" s="147" t="s">
        <v>119</v>
      </c>
    </row>
    <row r="5" spans="1:20" x14ac:dyDescent="0.2">
      <c r="A5" s="146"/>
      <c r="B5" s="76">
        <v>2006</v>
      </c>
      <c r="C5" s="76">
        <v>2007</v>
      </c>
      <c r="D5" s="76">
        <v>2008</v>
      </c>
      <c r="E5" s="76">
        <v>2009</v>
      </c>
      <c r="F5" s="76">
        <v>2010</v>
      </c>
      <c r="G5" s="76">
        <v>2011</v>
      </c>
      <c r="H5" s="76">
        <v>2012</v>
      </c>
      <c r="I5" s="76">
        <v>2013</v>
      </c>
      <c r="J5" s="76">
        <v>2014</v>
      </c>
      <c r="K5" s="76">
        <v>2015</v>
      </c>
      <c r="L5" s="148"/>
    </row>
    <row r="6" spans="1:20" ht="25.5" x14ac:dyDescent="0.2">
      <c r="A6" s="17" t="s">
        <v>70</v>
      </c>
      <c r="B6" s="12">
        <v>63</v>
      </c>
      <c r="C6" s="12">
        <v>77</v>
      </c>
      <c r="D6" s="12">
        <v>191</v>
      </c>
      <c r="E6" s="12">
        <v>124</v>
      </c>
      <c r="F6" s="12">
        <v>91</v>
      </c>
      <c r="G6" s="12">
        <v>81</v>
      </c>
      <c r="H6" s="12">
        <v>74</v>
      </c>
      <c r="I6" s="12">
        <v>80</v>
      </c>
      <c r="J6" s="12">
        <v>64</v>
      </c>
      <c r="K6" s="13">
        <v>67</v>
      </c>
      <c r="L6" s="43">
        <f>SUM(B6:K6)</f>
        <v>912</v>
      </c>
    </row>
    <row r="7" spans="1:20" x14ac:dyDescent="0.2">
      <c r="A7" s="18"/>
      <c r="B7" s="5"/>
      <c r="C7" s="5"/>
      <c r="D7" s="5"/>
      <c r="E7" s="5"/>
      <c r="F7" s="5"/>
      <c r="G7" s="5"/>
      <c r="H7" s="5"/>
      <c r="I7" s="5"/>
      <c r="J7" s="5"/>
      <c r="K7" s="6"/>
      <c r="L7" s="44"/>
    </row>
    <row r="8" spans="1:20" x14ac:dyDescent="0.2">
      <c r="A8" s="19" t="s">
        <v>1</v>
      </c>
      <c r="B8" s="5"/>
      <c r="C8" s="5"/>
      <c r="D8" s="5"/>
      <c r="E8" s="5"/>
      <c r="F8" s="5"/>
      <c r="G8" s="5"/>
      <c r="H8" s="5"/>
      <c r="I8" s="5"/>
      <c r="J8" s="5"/>
      <c r="K8" s="6"/>
      <c r="L8" s="44"/>
    </row>
    <row r="9" spans="1:20" ht="25.5" x14ac:dyDescent="0.2">
      <c r="A9" s="18" t="s">
        <v>71</v>
      </c>
      <c r="B9" s="7">
        <v>41</v>
      </c>
      <c r="C9" s="7">
        <v>34</v>
      </c>
      <c r="D9" s="7">
        <v>64</v>
      </c>
      <c r="E9" s="7">
        <v>39</v>
      </c>
      <c r="F9" s="7">
        <v>30</v>
      </c>
      <c r="G9" s="7">
        <v>31</v>
      </c>
      <c r="H9" s="7">
        <v>23</v>
      </c>
      <c r="I9" s="7">
        <v>41</v>
      </c>
      <c r="J9" s="7">
        <v>28</v>
      </c>
      <c r="K9" s="8">
        <v>30</v>
      </c>
      <c r="L9" s="133">
        <f>SUM(B9:K9)</f>
        <v>361</v>
      </c>
    </row>
    <row r="10" spans="1:20" x14ac:dyDescent="0.2">
      <c r="A10" s="18"/>
      <c r="B10" s="7"/>
      <c r="C10" s="7"/>
      <c r="D10" s="7"/>
      <c r="E10" s="7"/>
      <c r="F10" s="7"/>
      <c r="G10" s="7"/>
      <c r="H10" s="7"/>
      <c r="I10" s="7"/>
      <c r="J10" s="7"/>
      <c r="K10" s="8"/>
      <c r="L10" s="11"/>
    </row>
    <row r="11" spans="1:20" ht="26.25" thickBot="1" x14ac:dyDescent="0.25">
      <c r="A11" s="20" t="s">
        <v>33</v>
      </c>
      <c r="B11" s="14">
        <v>0.65079365079365081</v>
      </c>
      <c r="C11" s="14">
        <v>0.44155844155844154</v>
      </c>
      <c r="D11" s="14">
        <v>0.33507853403141363</v>
      </c>
      <c r="E11" s="14">
        <v>0.31451612903225806</v>
      </c>
      <c r="F11" s="14">
        <v>0.32967032967032966</v>
      </c>
      <c r="G11" s="14">
        <v>0.38271604938271603</v>
      </c>
      <c r="H11" s="14">
        <v>0.3108108108108108</v>
      </c>
      <c r="I11" s="14">
        <v>0.51249999999999996</v>
      </c>
      <c r="J11" s="14">
        <v>0.4375</v>
      </c>
      <c r="K11" s="15">
        <f>K9/K6</f>
        <v>0.44776119402985076</v>
      </c>
      <c r="L11" s="16">
        <f>L9/L6</f>
        <v>0.39583333333333331</v>
      </c>
    </row>
    <row r="14" spans="1:20" x14ac:dyDescent="0.2">
      <c r="A14" s="62" t="s">
        <v>98</v>
      </c>
    </row>
    <row r="15" spans="1:20" x14ac:dyDescent="0.2">
      <c r="A15" s="63"/>
      <c r="B15" s="46"/>
      <c r="C15" s="46"/>
      <c r="D15" s="46"/>
      <c r="E15" s="46"/>
      <c r="F15" s="46"/>
      <c r="G15" s="46"/>
      <c r="H15" s="46"/>
      <c r="I15" s="46"/>
      <c r="J15" s="46"/>
      <c r="K15" s="46"/>
      <c r="L15" s="45"/>
      <c r="M15" s="45"/>
      <c r="N15" s="45"/>
      <c r="O15" s="45"/>
      <c r="P15" s="45"/>
      <c r="Q15" s="45"/>
      <c r="R15" s="45"/>
      <c r="S15" s="45"/>
      <c r="T15" s="45"/>
    </row>
    <row r="16" spans="1:20" s="122" customFormat="1" hidden="1" x14ac:dyDescent="0.2">
      <c r="A16" s="120" t="s">
        <v>0</v>
      </c>
      <c r="B16" s="121">
        <f t="shared" ref="B16:F16" si="0">B5</f>
        <v>2006</v>
      </c>
      <c r="C16" s="121">
        <f t="shared" si="0"/>
        <v>2007</v>
      </c>
      <c r="D16" s="121">
        <f t="shared" si="0"/>
        <v>2008</v>
      </c>
      <c r="E16" s="121">
        <f t="shared" si="0"/>
        <v>2009</v>
      </c>
      <c r="F16" s="121">
        <f t="shared" si="0"/>
        <v>2010</v>
      </c>
      <c r="G16" s="121">
        <v>2011</v>
      </c>
      <c r="H16" s="121">
        <v>2012</v>
      </c>
      <c r="I16" s="121">
        <v>2013</v>
      </c>
      <c r="J16" s="121">
        <v>2014</v>
      </c>
      <c r="K16" s="121">
        <v>2015</v>
      </c>
      <c r="L16" s="69"/>
      <c r="M16" s="69"/>
      <c r="N16" s="69"/>
      <c r="O16" s="69"/>
      <c r="P16" s="69"/>
      <c r="Q16" s="69"/>
      <c r="R16" s="69"/>
      <c r="S16" s="69"/>
      <c r="T16" s="69"/>
    </row>
    <row r="17" spans="1:20" s="122" customFormat="1" hidden="1" x14ac:dyDescent="0.2">
      <c r="A17" s="123" t="s">
        <v>75</v>
      </c>
      <c r="B17" s="121">
        <f t="shared" ref="B17:E17" si="1">B6</f>
        <v>63</v>
      </c>
      <c r="C17" s="121">
        <f t="shared" si="1"/>
        <v>77</v>
      </c>
      <c r="D17" s="121">
        <f t="shared" si="1"/>
        <v>191</v>
      </c>
      <c r="E17" s="121">
        <f t="shared" si="1"/>
        <v>124</v>
      </c>
      <c r="F17" s="121">
        <f>F6</f>
        <v>91</v>
      </c>
      <c r="G17" s="121">
        <f>G6</f>
        <v>81</v>
      </c>
      <c r="H17" s="121">
        <f>H6</f>
        <v>74</v>
      </c>
      <c r="I17" s="121">
        <f>I6</f>
        <v>80</v>
      </c>
      <c r="J17" s="121">
        <f t="shared" ref="J17:K17" si="2">J6</f>
        <v>64</v>
      </c>
      <c r="K17" s="121">
        <f t="shared" si="2"/>
        <v>67</v>
      </c>
      <c r="L17" s="69"/>
      <c r="M17" s="69"/>
      <c r="N17" s="69"/>
      <c r="O17" s="69"/>
      <c r="P17" s="69"/>
      <c r="Q17" s="69"/>
      <c r="R17" s="69"/>
      <c r="S17" s="69"/>
      <c r="T17" s="69"/>
    </row>
    <row r="18" spans="1:20" s="122" customFormat="1" hidden="1" x14ac:dyDescent="0.2">
      <c r="A18" s="123" t="s">
        <v>76</v>
      </c>
      <c r="B18" s="124">
        <f t="shared" ref="B18:E18" si="3">B9</f>
        <v>41</v>
      </c>
      <c r="C18" s="124">
        <f t="shared" si="3"/>
        <v>34</v>
      </c>
      <c r="D18" s="124">
        <f t="shared" si="3"/>
        <v>64</v>
      </c>
      <c r="E18" s="124">
        <f t="shared" si="3"/>
        <v>39</v>
      </c>
      <c r="F18" s="124">
        <f>F9</f>
        <v>30</v>
      </c>
      <c r="G18" s="124">
        <f>G9</f>
        <v>31</v>
      </c>
      <c r="H18" s="124">
        <f>H9</f>
        <v>23</v>
      </c>
      <c r="I18" s="124">
        <f>I9</f>
        <v>41</v>
      </c>
      <c r="J18" s="124">
        <f t="shared" ref="J18:K18" si="4">J9</f>
        <v>28</v>
      </c>
      <c r="K18" s="124">
        <f t="shared" si="4"/>
        <v>30</v>
      </c>
      <c r="L18" s="69"/>
      <c r="M18" s="69"/>
      <c r="N18" s="69"/>
      <c r="O18" s="69"/>
      <c r="P18" s="69"/>
      <c r="Q18" s="69"/>
      <c r="R18" s="69"/>
      <c r="S18" s="69"/>
      <c r="T18" s="69"/>
    </row>
    <row r="19" spans="1:20" s="122" customFormat="1" hidden="1" x14ac:dyDescent="0.2">
      <c r="A19" s="123"/>
      <c r="B19" s="121"/>
      <c r="C19" s="125"/>
      <c r="D19" s="121"/>
      <c r="E19" s="125"/>
      <c r="F19" s="125"/>
      <c r="G19" s="125"/>
      <c r="H19" s="125"/>
      <c r="I19" s="125"/>
      <c r="J19" s="125"/>
      <c r="K19" s="125"/>
      <c r="L19" s="69"/>
      <c r="M19" s="69"/>
      <c r="N19" s="69"/>
      <c r="O19" s="69"/>
      <c r="P19" s="69"/>
      <c r="Q19" s="69"/>
      <c r="R19" s="69"/>
      <c r="S19" s="69"/>
      <c r="T19" s="69"/>
    </row>
    <row r="20" spans="1:20" s="122" customFormat="1" ht="12.75" hidden="1" customHeight="1" x14ac:dyDescent="0.2">
      <c r="A20" s="123" t="s">
        <v>77</v>
      </c>
      <c r="B20" s="124">
        <f t="shared" ref="B20:E20" si="5">B17-B18</f>
        <v>22</v>
      </c>
      <c r="C20" s="124">
        <f t="shared" si="5"/>
        <v>43</v>
      </c>
      <c r="D20" s="124">
        <f t="shared" si="5"/>
        <v>127</v>
      </c>
      <c r="E20" s="124">
        <f t="shared" si="5"/>
        <v>85</v>
      </c>
      <c r="F20" s="124">
        <f t="shared" ref="F20:K20" si="6">F17-F18</f>
        <v>61</v>
      </c>
      <c r="G20" s="124">
        <f t="shared" si="6"/>
        <v>50</v>
      </c>
      <c r="H20" s="124">
        <f t="shared" si="6"/>
        <v>51</v>
      </c>
      <c r="I20" s="124">
        <f t="shared" si="6"/>
        <v>39</v>
      </c>
      <c r="J20" s="124">
        <f t="shared" si="6"/>
        <v>36</v>
      </c>
      <c r="K20" s="124">
        <f t="shared" si="6"/>
        <v>37</v>
      </c>
      <c r="L20" s="69"/>
      <c r="M20" s="69"/>
      <c r="N20" s="69"/>
      <c r="O20" s="69"/>
      <c r="P20" s="69"/>
      <c r="Q20" s="69"/>
      <c r="R20" s="69"/>
      <c r="S20" s="69"/>
      <c r="T20" s="69"/>
    </row>
    <row r="21" spans="1:20" s="122" customFormat="1" x14ac:dyDescent="0.2">
      <c r="A21" s="69"/>
      <c r="B21" s="131"/>
      <c r="C21" s="131"/>
      <c r="D21" s="131"/>
      <c r="E21" s="131"/>
      <c r="F21" s="131"/>
      <c r="G21" s="131"/>
      <c r="H21" s="131"/>
      <c r="I21" s="131"/>
      <c r="J21" s="131"/>
      <c r="K21" s="131"/>
      <c r="L21" s="69"/>
      <c r="M21" s="69"/>
      <c r="N21" s="69"/>
      <c r="O21" s="69"/>
      <c r="P21" s="69"/>
      <c r="Q21" s="69"/>
      <c r="R21" s="69"/>
      <c r="S21" s="69"/>
      <c r="T21" s="69"/>
    </row>
    <row r="22" spans="1:20" s="122" customFormat="1" x14ac:dyDescent="0.2">
      <c r="A22" s="69"/>
      <c r="B22" s="68"/>
      <c r="C22" s="68"/>
      <c r="D22" s="68"/>
      <c r="E22" s="68"/>
      <c r="F22" s="68"/>
      <c r="G22" s="68"/>
      <c r="H22" s="68"/>
      <c r="I22" s="68"/>
      <c r="J22" s="68"/>
      <c r="K22" s="68"/>
      <c r="L22" s="69"/>
      <c r="M22" s="69"/>
      <c r="N22" s="69"/>
      <c r="O22" s="69"/>
      <c r="P22" s="69"/>
      <c r="Q22" s="69"/>
      <c r="R22" s="69"/>
      <c r="S22" s="69"/>
      <c r="T22" s="69"/>
    </row>
    <row r="23" spans="1:20" s="122" customFormat="1" x14ac:dyDescent="0.2">
      <c r="A23" s="69"/>
      <c r="B23" s="68"/>
      <c r="C23" s="68"/>
      <c r="D23" s="68"/>
      <c r="E23" s="68"/>
      <c r="F23" s="68"/>
      <c r="G23" s="68"/>
      <c r="H23" s="68"/>
      <c r="I23" s="68"/>
      <c r="J23" s="68"/>
      <c r="K23" s="68"/>
      <c r="L23" s="69"/>
      <c r="M23" s="69"/>
      <c r="N23" s="69"/>
      <c r="O23" s="69"/>
      <c r="P23" s="69"/>
      <c r="Q23" s="69"/>
      <c r="R23" s="69"/>
      <c r="S23" s="69"/>
      <c r="T23" s="69"/>
    </row>
    <row r="24" spans="1:20" s="122" customFormat="1" x14ac:dyDescent="0.2">
      <c r="A24" s="69"/>
      <c r="B24" s="68"/>
      <c r="C24" s="68"/>
      <c r="D24" s="68"/>
      <c r="E24" s="68"/>
      <c r="F24" s="68"/>
      <c r="G24" s="68"/>
      <c r="H24" s="68"/>
      <c r="I24" s="68"/>
      <c r="J24" s="68"/>
      <c r="K24" s="68"/>
      <c r="L24" s="69"/>
      <c r="M24" s="69"/>
      <c r="N24" s="69"/>
      <c r="O24" s="69"/>
      <c r="P24" s="69"/>
      <c r="Q24" s="69"/>
      <c r="R24" s="69"/>
      <c r="S24" s="69"/>
      <c r="T24" s="69"/>
    </row>
    <row r="25" spans="1:20" s="122" customFormat="1" x14ac:dyDescent="0.2">
      <c r="A25" s="69"/>
      <c r="B25" s="68"/>
      <c r="C25" s="68"/>
      <c r="D25" s="68"/>
      <c r="E25" s="68"/>
      <c r="F25" s="68"/>
      <c r="G25" s="68"/>
      <c r="H25" s="68"/>
      <c r="I25" s="68"/>
      <c r="J25" s="68"/>
      <c r="K25" s="68"/>
      <c r="L25" s="68"/>
      <c r="M25" s="69"/>
      <c r="N25" s="69"/>
      <c r="O25" s="69"/>
      <c r="P25" s="69"/>
      <c r="Q25" s="69"/>
      <c r="R25" s="69"/>
      <c r="S25" s="69"/>
      <c r="T25" s="69"/>
    </row>
    <row r="26" spans="1:20" s="122" customFormat="1" x14ac:dyDescent="0.2">
      <c r="A26" s="69"/>
      <c r="B26" s="68"/>
      <c r="C26" s="68"/>
      <c r="D26" s="68"/>
      <c r="E26" s="68"/>
      <c r="F26" s="68"/>
      <c r="G26" s="68"/>
      <c r="H26" s="68"/>
      <c r="I26" s="68"/>
      <c r="J26" s="68"/>
      <c r="K26" s="68"/>
      <c r="L26" s="68"/>
      <c r="M26" s="69"/>
      <c r="N26" s="69"/>
      <c r="O26" s="69"/>
      <c r="P26" s="69"/>
      <c r="Q26" s="69"/>
      <c r="R26" s="69"/>
      <c r="S26" s="69"/>
      <c r="T26" s="69"/>
    </row>
    <row r="27" spans="1:20" s="122" customFormat="1" x14ac:dyDescent="0.2">
      <c r="A27" s="69"/>
      <c r="B27" s="68"/>
      <c r="C27" s="68"/>
      <c r="D27" s="68"/>
      <c r="E27" s="68"/>
      <c r="F27" s="68"/>
      <c r="G27" s="68"/>
      <c r="H27" s="68"/>
      <c r="I27" s="68"/>
      <c r="J27" s="68"/>
      <c r="K27" s="68"/>
      <c r="L27" s="68"/>
      <c r="M27" s="69"/>
      <c r="N27" s="69"/>
      <c r="O27" s="69"/>
      <c r="P27" s="69"/>
      <c r="Q27" s="69"/>
      <c r="R27" s="69"/>
      <c r="S27" s="69"/>
      <c r="T27" s="69"/>
    </row>
    <row r="28" spans="1:20" s="122" customFormat="1" x14ac:dyDescent="0.2">
      <c r="A28" s="69"/>
      <c r="B28" s="68"/>
      <c r="C28" s="68"/>
      <c r="D28" s="68"/>
      <c r="E28" s="68"/>
      <c r="F28" s="68"/>
      <c r="G28" s="68"/>
      <c r="H28" s="68"/>
      <c r="I28" s="68"/>
      <c r="J28" s="68"/>
      <c r="K28" s="68"/>
      <c r="L28" s="68"/>
      <c r="M28" s="69"/>
      <c r="N28" s="69"/>
      <c r="O28" s="69"/>
      <c r="P28" s="69"/>
      <c r="Q28" s="69"/>
      <c r="R28" s="69"/>
      <c r="S28" s="69"/>
      <c r="T28" s="69"/>
    </row>
    <row r="29" spans="1:20" s="122" customFormat="1" x14ac:dyDescent="0.2">
      <c r="A29" s="69"/>
      <c r="B29" s="68"/>
      <c r="C29" s="68"/>
      <c r="D29" s="68"/>
      <c r="E29" s="68"/>
      <c r="F29" s="68"/>
      <c r="G29" s="68"/>
      <c r="H29" s="68"/>
      <c r="I29" s="68"/>
      <c r="J29" s="68"/>
      <c r="K29" s="68"/>
      <c r="L29" s="68"/>
      <c r="M29" s="69"/>
      <c r="N29" s="69"/>
      <c r="O29" s="69"/>
      <c r="P29" s="69"/>
      <c r="Q29" s="69"/>
      <c r="R29" s="69"/>
      <c r="S29" s="69"/>
      <c r="T29" s="69"/>
    </row>
    <row r="30" spans="1:20" s="122" customFormat="1" x14ac:dyDescent="0.2">
      <c r="B30" s="126"/>
      <c r="C30" s="126"/>
      <c r="D30" s="126"/>
      <c r="E30" s="126"/>
      <c r="F30" s="126"/>
      <c r="G30" s="126"/>
      <c r="H30" s="126"/>
      <c r="I30" s="126"/>
      <c r="J30" s="126"/>
      <c r="K30" s="126"/>
      <c r="L30" s="126"/>
    </row>
    <row r="31" spans="1:20" s="122" customFormat="1" x14ac:dyDescent="0.2">
      <c r="B31" s="126"/>
      <c r="C31" s="126"/>
      <c r="D31" s="126"/>
      <c r="E31" s="126"/>
      <c r="F31" s="126"/>
      <c r="G31" s="126"/>
      <c r="H31" s="126"/>
      <c r="I31" s="126"/>
      <c r="J31" s="126"/>
      <c r="K31" s="126"/>
      <c r="L31" s="126"/>
    </row>
    <row r="32" spans="1:20" s="122" customFormat="1" x14ac:dyDescent="0.2">
      <c r="B32" s="126"/>
      <c r="C32" s="126"/>
      <c r="D32" s="126"/>
      <c r="E32" s="126"/>
      <c r="F32" s="126"/>
      <c r="G32" s="126"/>
      <c r="H32" s="126"/>
      <c r="I32" s="126"/>
      <c r="J32" s="126"/>
      <c r="K32" s="126"/>
      <c r="L32" s="126"/>
    </row>
    <row r="33" spans="2:12" s="122" customFormat="1" x14ac:dyDescent="0.2">
      <c r="B33" s="126"/>
      <c r="C33" s="126"/>
      <c r="D33" s="126"/>
      <c r="E33" s="126"/>
      <c r="F33" s="126"/>
      <c r="G33" s="126"/>
      <c r="H33" s="126"/>
      <c r="I33" s="126"/>
      <c r="J33" s="126"/>
      <c r="K33" s="126"/>
      <c r="L33" s="126"/>
    </row>
    <row r="34" spans="2:12" s="122" customFormat="1" x14ac:dyDescent="0.2">
      <c r="B34" s="126"/>
      <c r="C34" s="126"/>
      <c r="D34" s="126"/>
      <c r="E34" s="126"/>
      <c r="F34" s="126"/>
      <c r="G34" s="126"/>
      <c r="H34" s="126"/>
      <c r="I34" s="126"/>
      <c r="J34" s="126"/>
      <c r="K34" s="126"/>
      <c r="L34" s="126"/>
    </row>
    <row r="35" spans="2:12" s="122" customFormat="1" x14ac:dyDescent="0.2">
      <c r="B35" s="126"/>
      <c r="C35" s="126"/>
      <c r="D35" s="126"/>
      <c r="E35" s="126"/>
      <c r="F35" s="126"/>
      <c r="G35" s="126"/>
      <c r="H35" s="126"/>
      <c r="I35" s="126"/>
      <c r="J35" s="126"/>
      <c r="K35" s="126"/>
      <c r="L35" s="126"/>
    </row>
    <row r="36" spans="2:12" s="122" customFormat="1" x14ac:dyDescent="0.2">
      <c r="B36" s="126"/>
      <c r="C36" s="126"/>
      <c r="D36" s="126"/>
      <c r="E36" s="126"/>
      <c r="F36" s="126"/>
      <c r="G36" s="126"/>
      <c r="H36" s="126"/>
      <c r="I36" s="126"/>
      <c r="J36" s="126"/>
      <c r="K36" s="126"/>
      <c r="L36" s="126"/>
    </row>
    <row r="37" spans="2:12" s="122" customFormat="1" x14ac:dyDescent="0.2">
      <c r="B37" s="126"/>
      <c r="C37" s="126"/>
      <c r="D37" s="126"/>
      <c r="E37" s="126"/>
      <c r="F37" s="126"/>
      <c r="G37" s="126"/>
      <c r="H37" s="126"/>
      <c r="I37" s="126"/>
      <c r="J37" s="126"/>
      <c r="K37" s="126"/>
      <c r="L37" s="126"/>
    </row>
    <row r="38" spans="2:12" s="122" customFormat="1" x14ac:dyDescent="0.2">
      <c r="B38" s="126"/>
      <c r="C38" s="126"/>
      <c r="D38" s="126"/>
      <c r="E38" s="126"/>
      <c r="F38" s="126"/>
      <c r="G38" s="126"/>
      <c r="H38" s="126"/>
      <c r="I38" s="126"/>
      <c r="J38" s="126"/>
      <c r="K38" s="126"/>
      <c r="L38" s="126"/>
    </row>
  </sheetData>
  <mergeCells count="3">
    <mergeCell ref="A4:A5"/>
    <mergeCell ref="L4:L5"/>
    <mergeCell ref="B4:K4"/>
  </mergeCells>
  <phoneticPr fontId="3" type="noConversion"/>
  <pageMargins left="0.75" right="0.75" top="1" bottom="1" header="0.5" footer="0.5"/>
  <pageSetup paperSize="9" scale="88"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4"/>
  <sheetViews>
    <sheetView showGridLines="0" workbookViewId="0">
      <selection activeCell="Q14" sqref="Q14"/>
    </sheetView>
  </sheetViews>
  <sheetFormatPr defaultRowHeight="12.75" x14ac:dyDescent="0.2"/>
  <cols>
    <col min="17" max="17" width="10" customWidth="1"/>
    <col min="18" max="18" width="10.7109375" customWidth="1"/>
  </cols>
  <sheetData>
    <row r="34" spans="2:2" x14ac:dyDescent="0.2">
      <c r="B34" s="1"/>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1"/>
  <sheetViews>
    <sheetView showGridLines="0" zoomScaleNormal="100" workbookViewId="0">
      <selection activeCell="J6" sqref="J6"/>
    </sheetView>
  </sheetViews>
  <sheetFormatPr defaultRowHeight="12.75" x14ac:dyDescent="0.2"/>
  <cols>
    <col min="1" max="1" width="14" style="1" customWidth="1"/>
    <col min="2" max="2" width="10.5703125" style="1" customWidth="1"/>
    <col min="3" max="3" width="1.85546875" style="1" customWidth="1"/>
    <col min="4" max="4" width="9.7109375" style="1" customWidth="1"/>
    <col min="5" max="5" width="1.7109375" style="1" customWidth="1"/>
    <col min="6" max="6" width="12" style="1" customWidth="1"/>
    <col min="7" max="7" width="1.7109375" style="1" customWidth="1"/>
    <col min="8" max="16384" width="9.140625" style="1"/>
  </cols>
  <sheetData>
    <row r="1" spans="1:13" ht="14.25" x14ac:dyDescent="0.2">
      <c r="A1" s="23" t="s">
        <v>78</v>
      </c>
      <c r="B1" s="24"/>
      <c r="C1" s="24"/>
      <c r="D1" s="24"/>
      <c r="E1" s="24"/>
      <c r="F1" s="24"/>
      <c r="G1" s="24"/>
    </row>
    <row r="2" spans="1:13" x14ac:dyDescent="0.2">
      <c r="A2" s="42" t="s">
        <v>120</v>
      </c>
      <c r="B2" s="24"/>
      <c r="C2" s="24"/>
      <c r="D2" s="24"/>
      <c r="E2" s="24"/>
      <c r="F2" s="24"/>
      <c r="G2" s="24"/>
    </row>
    <row r="3" spans="1:13" ht="13.5" thickBot="1" x14ac:dyDescent="0.25">
      <c r="A3" s="21"/>
      <c r="B3" s="21"/>
      <c r="C3" s="21"/>
    </row>
    <row r="4" spans="1:13" ht="45.75" customHeight="1" x14ac:dyDescent="0.2">
      <c r="A4" s="153" t="s">
        <v>0</v>
      </c>
      <c r="B4" s="160" t="s">
        <v>103</v>
      </c>
      <c r="C4" s="161"/>
      <c r="D4" s="161"/>
      <c r="E4" s="161"/>
      <c r="F4" s="161"/>
      <c r="G4" s="162"/>
      <c r="M4" s="132"/>
    </row>
    <row r="5" spans="1:13" x14ac:dyDescent="0.2">
      <c r="A5" s="154"/>
      <c r="B5" s="156" t="s">
        <v>3</v>
      </c>
      <c r="C5" s="157"/>
      <c r="D5" s="156" t="s">
        <v>4</v>
      </c>
      <c r="E5" s="158"/>
      <c r="F5" s="156" t="s">
        <v>5</v>
      </c>
      <c r="G5" s="159"/>
      <c r="M5" s="132"/>
    </row>
    <row r="6" spans="1:13" x14ac:dyDescent="0.2">
      <c r="A6" s="25">
        <v>2006</v>
      </c>
      <c r="B6" s="87">
        <v>45.027694556945406</v>
      </c>
      <c r="C6" s="22"/>
      <c r="D6" s="90">
        <v>56.920050395902059</v>
      </c>
      <c r="E6" s="93"/>
      <c r="F6" s="99">
        <v>53.122693460477429</v>
      </c>
      <c r="G6" s="97"/>
      <c r="H6" s="96"/>
      <c r="M6" s="132"/>
    </row>
    <row r="7" spans="1:13" x14ac:dyDescent="0.2">
      <c r="A7" s="25">
        <v>2007</v>
      </c>
      <c r="B7" s="87">
        <v>45.030629886433459</v>
      </c>
      <c r="C7" s="22"/>
      <c r="D7" s="90">
        <v>72.464213338827975</v>
      </c>
      <c r="E7" s="93"/>
      <c r="F7" s="99">
        <v>62.885433242354068</v>
      </c>
      <c r="G7" s="97"/>
      <c r="H7" s="96"/>
      <c r="M7" s="132"/>
    </row>
    <row r="8" spans="1:13" x14ac:dyDescent="0.2">
      <c r="A8" s="25">
        <v>2008</v>
      </c>
      <c r="B8" s="87">
        <v>168.42308686163196</v>
      </c>
      <c r="C8" s="22"/>
      <c r="D8" s="90">
        <v>145.28845334789239</v>
      </c>
      <c r="E8" s="93"/>
      <c r="F8" s="99">
        <v>153.8916124650672</v>
      </c>
      <c r="G8" s="97"/>
      <c r="H8" s="96"/>
      <c r="M8" s="132"/>
    </row>
    <row r="9" spans="1:13" x14ac:dyDescent="0.2">
      <c r="A9" s="25">
        <v>2009</v>
      </c>
      <c r="B9" s="87">
        <v>77.371135526491656</v>
      </c>
      <c r="C9" s="22"/>
      <c r="D9" s="90">
        <v>107.41092815019016</v>
      </c>
      <c r="E9" s="93"/>
      <c r="F9" s="99">
        <v>97.55239161365418</v>
      </c>
      <c r="G9" s="97"/>
      <c r="H9" s="96"/>
      <c r="M9" s="132"/>
    </row>
    <row r="10" spans="1:13" x14ac:dyDescent="0.2">
      <c r="A10" s="25">
        <v>2010</v>
      </c>
      <c r="B10" s="87">
        <v>80.359030804840927</v>
      </c>
      <c r="C10" s="22"/>
      <c r="D10" s="90">
        <v>64.550326964325393</v>
      </c>
      <c r="E10" s="93"/>
      <c r="F10" s="99">
        <v>70.346737329719915</v>
      </c>
      <c r="G10" s="97"/>
      <c r="H10" s="96"/>
      <c r="M10" s="132"/>
    </row>
    <row r="11" spans="1:13" x14ac:dyDescent="0.2">
      <c r="A11" s="25">
        <v>2011</v>
      </c>
      <c r="B11" s="87">
        <v>62.796666781186211</v>
      </c>
      <c r="C11" s="22"/>
      <c r="D11" s="90">
        <v>55.718827208832778</v>
      </c>
      <c r="E11" s="93"/>
      <c r="F11" s="99">
        <v>60.018714976488354</v>
      </c>
      <c r="G11" s="97"/>
      <c r="H11" s="96"/>
      <c r="M11" s="132"/>
    </row>
    <row r="12" spans="1:13" x14ac:dyDescent="0.2">
      <c r="A12" s="25">
        <v>2012</v>
      </c>
      <c r="B12" s="87">
        <v>65.258032682391416</v>
      </c>
      <c r="C12" s="22"/>
      <c r="D12" s="90">
        <v>45.680181007975101</v>
      </c>
      <c r="E12" s="93"/>
      <c r="F12" s="99">
        <v>53.467522059660567</v>
      </c>
      <c r="G12" s="97"/>
      <c r="H12" s="96"/>
      <c r="M12" s="132"/>
    </row>
    <row r="13" spans="1:13" x14ac:dyDescent="0.2">
      <c r="A13" s="25">
        <v>2013</v>
      </c>
      <c r="B13" s="88">
        <v>48.483400432416794</v>
      </c>
      <c r="C13" s="72"/>
      <c r="D13" s="91">
        <v>63.662770372418215</v>
      </c>
      <c r="E13" s="94"/>
      <c r="F13" s="100">
        <v>57.136537765809273</v>
      </c>
      <c r="G13" s="97"/>
      <c r="H13" s="96"/>
      <c r="M13" s="132"/>
    </row>
    <row r="14" spans="1:13" x14ac:dyDescent="0.2">
      <c r="A14" s="25">
        <v>2014</v>
      </c>
      <c r="B14" s="88">
        <v>59.003045484511055</v>
      </c>
      <c r="C14" s="72"/>
      <c r="D14" s="91">
        <v>34.369189410841742</v>
      </c>
      <c r="E14" s="94"/>
      <c r="F14" s="100">
        <v>43.244085798359585</v>
      </c>
      <c r="G14" s="97"/>
      <c r="H14" s="96"/>
    </row>
    <row r="15" spans="1:13" ht="15" thickBot="1" x14ac:dyDescent="0.25">
      <c r="A15" s="26">
        <v>2015</v>
      </c>
      <c r="B15" s="89" t="s">
        <v>125</v>
      </c>
      <c r="C15" s="65"/>
      <c r="D15" s="92">
        <v>51.2</v>
      </c>
      <c r="E15" s="95"/>
      <c r="F15" s="101">
        <v>45.7</v>
      </c>
      <c r="G15" s="98"/>
      <c r="H15" s="96"/>
    </row>
    <row r="16" spans="1:13" x14ac:dyDescent="0.2">
      <c r="A16" s="21"/>
    </row>
    <row r="17" spans="1:11" x14ac:dyDescent="0.2">
      <c r="A17" s="151" t="s">
        <v>111</v>
      </c>
      <c r="B17" s="155"/>
      <c r="C17" s="155"/>
      <c r="D17" s="155"/>
      <c r="E17" s="155"/>
      <c r="F17" s="155"/>
      <c r="G17" s="155"/>
      <c r="H17" s="155"/>
      <c r="I17" s="155"/>
      <c r="J17" s="155"/>
      <c r="K17" s="155"/>
    </row>
    <row r="18" spans="1:11" x14ac:dyDescent="0.2">
      <c r="A18" s="155"/>
      <c r="B18" s="155"/>
      <c r="C18" s="155"/>
      <c r="D18" s="155"/>
      <c r="E18" s="155"/>
      <c r="F18" s="155"/>
      <c r="G18" s="155"/>
      <c r="H18" s="155"/>
      <c r="I18" s="155"/>
      <c r="J18" s="155"/>
      <c r="K18" s="155"/>
    </row>
    <row r="19" spans="1:11" x14ac:dyDescent="0.2">
      <c r="A19" s="155"/>
      <c r="B19" s="155"/>
      <c r="C19" s="155"/>
      <c r="D19" s="155"/>
      <c r="E19" s="155"/>
      <c r="F19" s="155"/>
      <c r="G19" s="155"/>
      <c r="H19" s="155"/>
      <c r="I19" s="155"/>
      <c r="J19" s="155"/>
      <c r="K19" s="155"/>
    </row>
    <row r="20" spans="1:11" x14ac:dyDescent="0.2">
      <c r="A20" s="155"/>
      <c r="B20" s="155"/>
      <c r="C20" s="155"/>
      <c r="D20" s="155"/>
      <c r="E20" s="155"/>
      <c r="F20" s="155"/>
      <c r="G20" s="155"/>
      <c r="H20" s="155"/>
      <c r="I20" s="155"/>
      <c r="J20" s="155"/>
      <c r="K20" s="155"/>
    </row>
    <row r="21" spans="1:11" x14ac:dyDescent="0.2">
      <c r="A21" s="155"/>
      <c r="B21" s="155"/>
      <c r="C21" s="155"/>
      <c r="D21" s="155"/>
      <c r="E21" s="155"/>
      <c r="F21" s="155"/>
      <c r="G21" s="155"/>
      <c r="H21" s="155"/>
      <c r="I21" s="155"/>
      <c r="J21" s="155"/>
      <c r="K21" s="155"/>
    </row>
    <row r="22" spans="1:11" x14ac:dyDescent="0.2">
      <c r="A22" s="155"/>
      <c r="B22" s="155"/>
      <c r="C22" s="155"/>
      <c r="D22" s="155"/>
      <c r="E22" s="155"/>
      <c r="F22" s="155"/>
      <c r="G22" s="155"/>
      <c r="H22" s="155"/>
      <c r="I22" s="155"/>
      <c r="J22" s="155"/>
      <c r="K22" s="155"/>
    </row>
    <row r="23" spans="1:11" x14ac:dyDescent="0.2">
      <c r="A23" s="155"/>
      <c r="B23" s="155"/>
      <c r="C23" s="155"/>
      <c r="D23" s="155"/>
      <c r="E23" s="155"/>
      <c r="F23" s="155"/>
      <c r="G23" s="155"/>
      <c r="H23" s="155"/>
      <c r="I23" s="155"/>
      <c r="J23" s="155"/>
      <c r="K23" s="155"/>
    </row>
    <row r="24" spans="1:11" x14ac:dyDescent="0.2">
      <c r="A24" s="155"/>
      <c r="B24" s="155"/>
      <c r="C24" s="155"/>
      <c r="D24" s="155"/>
      <c r="E24" s="155"/>
      <c r="F24" s="155"/>
      <c r="G24" s="155"/>
      <c r="H24" s="155"/>
      <c r="I24" s="155"/>
      <c r="J24" s="155"/>
      <c r="K24" s="155"/>
    </row>
    <row r="25" spans="1:11" x14ac:dyDescent="0.2">
      <c r="A25" s="155"/>
      <c r="B25" s="155"/>
      <c r="C25" s="155"/>
      <c r="D25" s="155"/>
      <c r="E25" s="155"/>
      <c r="F25" s="155"/>
      <c r="G25" s="155"/>
      <c r="H25" s="155"/>
      <c r="I25" s="155"/>
      <c r="J25" s="155"/>
      <c r="K25" s="155"/>
    </row>
    <row r="26" spans="1:11" x14ac:dyDescent="0.2">
      <c r="A26" s="155"/>
      <c r="B26" s="155"/>
      <c r="C26" s="155"/>
      <c r="D26" s="155"/>
      <c r="E26" s="155"/>
      <c r="F26" s="155"/>
      <c r="G26" s="155"/>
      <c r="H26" s="155"/>
      <c r="I26" s="155"/>
      <c r="J26" s="155"/>
      <c r="K26" s="155"/>
    </row>
    <row r="27" spans="1:11" x14ac:dyDescent="0.2">
      <c r="A27" s="155"/>
      <c r="B27" s="155"/>
      <c r="C27" s="155"/>
      <c r="D27" s="155"/>
      <c r="E27" s="155"/>
      <c r="F27" s="155"/>
      <c r="G27" s="155"/>
      <c r="H27" s="155"/>
      <c r="I27" s="155"/>
      <c r="J27" s="155"/>
      <c r="K27" s="155"/>
    </row>
    <row r="31" spans="1:11" ht="200.25" customHeight="1" x14ac:dyDescent="0.2">
      <c r="A31" s="151"/>
      <c r="B31" s="152"/>
      <c r="C31" s="152"/>
      <c r="D31" s="152"/>
      <c r="E31" s="152"/>
      <c r="F31" s="152"/>
      <c r="G31" s="152"/>
    </row>
  </sheetData>
  <mergeCells count="7">
    <mergeCell ref="A31:G31"/>
    <mergeCell ref="A4:A5"/>
    <mergeCell ref="A17:K27"/>
    <mergeCell ref="B5:C5"/>
    <mergeCell ref="D5:E5"/>
    <mergeCell ref="F5:G5"/>
    <mergeCell ref="B4:G4"/>
  </mergeCells>
  <phoneticPr fontId="3" type="noConversion"/>
  <pageMargins left="0.75" right="0.75" top="1" bottom="1" header="0.5" footer="0.5"/>
  <pageSetup paperSize="9"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2"/>
  <sheetViews>
    <sheetView showGridLines="0" workbookViewId="0">
      <selection activeCell="E23" sqref="E23"/>
    </sheetView>
  </sheetViews>
  <sheetFormatPr defaultRowHeight="12.75" x14ac:dyDescent="0.2"/>
  <cols>
    <col min="1" max="1" width="13.42578125" style="1" customWidth="1"/>
    <col min="2" max="4" width="15" style="1" customWidth="1"/>
    <col min="5" max="5" width="13.140625" style="1" customWidth="1"/>
    <col min="6" max="6" width="1" style="1" customWidth="1"/>
    <col min="7" max="7" width="13.140625" style="1" customWidth="1"/>
    <col min="8" max="8" width="0.85546875" style="1" customWidth="1"/>
    <col min="9" max="9" width="13.140625" style="1" customWidth="1"/>
    <col min="10" max="10" width="1.28515625" style="1" customWidth="1"/>
    <col min="11" max="16384" width="9.140625" style="1"/>
  </cols>
  <sheetData>
    <row r="1" spans="1:11" s="24" customFormat="1" ht="14.25" x14ac:dyDescent="0.2">
      <c r="A1" s="23" t="s">
        <v>79</v>
      </c>
    </row>
    <row r="2" spans="1:11" s="24" customFormat="1" x14ac:dyDescent="0.2">
      <c r="A2" s="23" t="s">
        <v>122</v>
      </c>
    </row>
    <row r="3" spans="1:11" s="24" customFormat="1" ht="13.5" thickBot="1" x14ac:dyDescent="0.25">
      <c r="B3" s="23"/>
    </row>
    <row r="4" spans="1:11" ht="13.5" customHeight="1" x14ac:dyDescent="0.2">
      <c r="A4" s="145" t="s">
        <v>6</v>
      </c>
      <c r="B4" s="170" t="s">
        <v>121</v>
      </c>
      <c r="C4" s="149"/>
      <c r="D4" s="149"/>
      <c r="E4" s="149"/>
      <c r="F4" s="149"/>
      <c r="G4" s="149"/>
      <c r="H4" s="149"/>
      <c r="I4" s="149"/>
      <c r="J4" s="171"/>
    </row>
    <row r="5" spans="1:11" ht="12.75" customHeight="1" x14ac:dyDescent="0.2">
      <c r="A5" s="163"/>
      <c r="B5" s="164" t="s">
        <v>7</v>
      </c>
      <c r="C5" s="165"/>
      <c r="D5" s="166"/>
      <c r="E5" s="164" t="s">
        <v>104</v>
      </c>
      <c r="F5" s="165"/>
      <c r="G5" s="165"/>
      <c r="H5" s="165"/>
      <c r="I5" s="165"/>
      <c r="J5" s="169"/>
    </row>
    <row r="6" spans="1:11" x14ac:dyDescent="0.2">
      <c r="A6" s="146"/>
      <c r="B6" s="78" t="s">
        <v>3</v>
      </c>
      <c r="C6" s="77" t="s">
        <v>4</v>
      </c>
      <c r="D6" s="79" t="s">
        <v>5</v>
      </c>
      <c r="E6" s="167" t="s">
        <v>3</v>
      </c>
      <c r="F6" s="168"/>
      <c r="G6" s="109" t="s">
        <v>4</v>
      </c>
      <c r="H6" s="110"/>
      <c r="I6" s="156" t="s">
        <v>5</v>
      </c>
      <c r="J6" s="159"/>
    </row>
    <row r="7" spans="1:11" x14ac:dyDescent="0.2">
      <c r="A7" s="28" t="s">
        <v>8</v>
      </c>
      <c r="B7" s="52" t="s">
        <v>2</v>
      </c>
      <c r="C7" s="57" t="s">
        <v>2</v>
      </c>
      <c r="D7" s="58" t="s">
        <v>2</v>
      </c>
      <c r="E7" s="102">
        <v>0</v>
      </c>
      <c r="F7" s="66"/>
      <c r="G7" s="104">
        <v>0</v>
      </c>
      <c r="H7" s="106"/>
      <c r="I7" s="108">
        <v>0</v>
      </c>
      <c r="J7" s="97"/>
      <c r="K7" s="96"/>
    </row>
    <row r="8" spans="1:11" x14ac:dyDescent="0.2">
      <c r="A8" s="28" t="s">
        <v>9</v>
      </c>
      <c r="B8" s="52">
        <v>8</v>
      </c>
      <c r="C8" s="57">
        <v>7</v>
      </c>
      <c r="D8" s="59">
        <v>15</v>
      </c>
      <c r="E8" s="102">
        <v>25.912693656896501</v>
      </c>
      <c r="F8" s="66"/>
      <c r="G8" s="104">
        <v>21.727794194333391</v>
      </c>
      <c r="H8" s="106"/>
      <c r="I8" s="108">
        <v>23.8</v>
      </c>
      <c r="J8" s="97"/>
      <c r="K8" s="96"/>
    </row>
    <row r="9" spans="1:11" x14ac:dyDescent="0.2">
      <c r="A9" s="28" t="s">
        <v>10</v>
      </c>
      <c r="B9" s="52">
        <v>12</v>
      </c>
      <c r="C9" s="57">
        <v>40</v>
      </c>
      <c r="D9" s="59">
        <v>52</v>
      </c>
      <c r="E9" s="102">
        <v>229.59476523935257</v>
      </c>
      <c r="F9" s="66"/>
      <c r="G9" s="104">
        <v>519.89238227686872</v>
      </c>
      <c r="H9" s="106"/>
      <c r="I9" s="108">
        <v>402.5</v>
      </c>
      <c r="J9" s="111"/>
      <c r="K9" s="96"/>
    </row>
    <row r="10" spans="1:11" ht="13.5" thickBot="1" x14ac:dyDescent="0.25">
      <c r="A10" s="29" t="s">
        <v>11</v>
      </c>
      <c r="B10" s="60">
        <f>SUM(B8:B9)</f>
        <v>20</v>
      </c>
      <c r="C10" s="61">
        <f t="shared" ref="C10:D10" si="0">SUM(C8:C9)</f>
        <v>47</v>
      </c>
      <c r="D10" s="60">
        <f t="shared" si="0"/>
        <v>67</v>
      </c>
      <c r="E10" s="105">
        <v>22</v>
      </c>
      <c r="F10" s="67"/>
      <c r="G10" s="105">
        <v>49.9</v>
      </c>
      <c r="H10" s="107"/>
      <c r="I10" s="103">
        <v>36.200000000000003</v>
      </c>
      <c r="J10" s="98"/>
      <c r="K10" s="96"/>
    </row>
    <row r="12" spans="1:11" ht="14.25" x14ac:dyDescent="0.2">
      <c r="A12" s="2" t="s">
        <v>80</v>
      </c>
    </row>
  </sheetData>
  <mergeCells count="6">
    <mergeCell ref="A4:A6"/>
    <mergeCell ref="B5:D5"/>
    <mergeCell ref="E6:F6"/>
    <mergeCell ref="I6:J6"/>
    <mergeCell ref="E5:J5"/>
    <mergeCell ref="B4:J4"/>
  </mergeCells>
  <phoneticPr fontId="3" type="noConversion"/>
  <pageMargins left="0.75" right="0.75" top="1" bottom="1" header="0.5" footer="0.5"/>
  <pageSetup paperSize="9"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
  <sheetViews>
    <sheetView showGridLines="0" zoomScaleNormal="100" workbookViewId="0">
      <selection activeCell="B21" sqref="B21"/>
    </sheetView>
  </sheetViews>
  <sheetFormatPr defaultRowHeight="12.75" x14ac:dyDescent="0.2"/>
  <cols>
    <col min="1" max="1" width="49.140625" style="30" customWidth="1"/>
    <col min="2" max="2" width="18.28515625" style="30" customWidth="1"/>
    <col min="3" max="4" width="16.140625" style="31" customWidth="1"/>
    <col min="5" max="5" width="9.140625" style="30"/>
    <col min="6" max="6" width="12.28515625" style="30" customWidth="1"/>
    <col min="7" max="16384" width="9.140625" style="30"/>
  </cols>
  <sheetData>
    <row r="1" spans="1:6" s="33" customFormat="1" x14ac:dyDescent="0.2">
      <c r="A1" s="23" t="s">
        <v>72</v>
      </c>
    </row>
    <row r="2" spans="1:6" s="33" customFormat="1" x14ac:dyDescent="0.2">
      <c r="A2" s="23" t="s">
        <v>136</v>
      </c>
    </row>
    <row r="3" spans="1:6" ht="8.4499999999999993" customHeight="1" thickBot="1" x14ac:dyDescent="0.25">
      <c r="B3" s="21"/>
    </row>
    <row r="4" spans="1:6" ht="33" customHeight="1" x14ac:dyDescent="0.2">
      <c r="A4" s="145" t="s">
        <v>12</v>
      </c>
      <c r="B4" s="172" t="s">
        <v>13</v>
      </c>
      <c r="C4" s="149" t="s">
        <v>121</v>
      </c>
      <c r="D4" s="171"/>
    </row>
    <row r="5" spans="1:6" ht="29.45" customHeight="1" x14ac:dyDescent="0.2">
      <c r="A5" s="146"/>
      <c r="B5" s="173"/>
      <c r="C5" s="77" t="s">
        <v>7</v>
      </c>
      <c r="D5" s="80" t="s">
        <v>14</v>
      </c>
    </row>
    <row r="6" spans="1:6" x14ac:dyDescent="0.2">
      <c r="A6" s="27" t="s">
        <v>15</v>
      </c>
      <c r="B6" s="32" t="s">
        <v>16</v>
      </c>
      <c r="C6" s="47">
        <v>33</v>
      </c>
      <c r="D6" s="127">
        <f>C6/$C$17</f>
        <v>0.4925373134328358</v>
      </c>
      <c r="F6" s="70"/>
    </row>
    <row r="7" spans="1:6" x14ac:dyDescent="0.2">
      <c r="A7" s="27" t="s">
        <v>17</v>
      </c>
      <c r="B7" s="32" t="s">
        <v>18</v>
      </c>
      <c r="C7" s="47">
        <v>9</v>
      </c>
      <c r="D7" s="128">
        <f t="shared" ref="D7:D16" si="0">C7/$C$17</f>
        <v>0.13432835820895522</v>
      </c>
      <c r="F7" s="70"/>
    </row>
    <row r="8" spans="1:6" x14ac:dyDescent="0.2">
      <c r="A8" s="71" t="s">
        <v>107</v>
      </c>
      <c r="B8" s="32" t="s">
        <v>108</v>
      </c>
      <c r="C8" s="47">
        <v>0</v>
      </c>
      <c r="D8" s="128">
        <f t="shared" si="0"/>
        <v>0</v>
      </c>
      <c r="F8" s="70"/>
    </row>
    <row r="9" spans="1:6" x14ac:dyDescent="0.2">
      <c r="A9" s="27" t="s">
        <v>19</v>
      </c>
      <c r="B9" s="32" t="s">
        <v>20</v>
      </c>
      <c r="C9" s="47">
        <v>1</v>
      </c>
      <c r="D9" s="128">
        <f t="shared" si="0"/>
        <v>1.4925373134328358E-2</v>
      </c>
      <c r="F9" s="70"/>
    </row>
    <row r="10" spans="1:6" x14ac:dyDescent="0.2">
      <c r="A10" s="27" t="s">
        <v>21</v>
      </c>
      <c r="B10" s="32" t="s">
        <v>22</v>
      </c>
      <c r="C10" s="47">
        <v>1</v>
      </c>
      <c r="D10" s="128">
        <f t="shared" si="0"/>
        <v>1.4925373134328358E-2</v>
      </c>
      <c r="F10" s="70"/>
    </row>
    <row r="11" spans="1:6" x14ac:dyDescent="0.2">
      <c r="A11" s="27" t="s">
        <v>23</v>
      </c>
      <c r="B11" s="32" t="s">
        <v>24</v>
      </c>
      <c r="C11" s="47">
        <v>10</v>
      </c>
      <c r="D11" s="128">
        <f t="shared" si="0"/>
        <v>0.14925373134328357</v>
      </c>
      <c r="F11" s="70"/>
    </row>
    <row r="12" spans="1:6" x14ac:dyDescent="0.2">
      <c r="A12" s="27" t="s">
        <v>25</v>
      </c>
      <c r="B12" s="32" t="s">
        <v>26</v>
      </c>
      <c r="C12" s="47">
        <v>4</v>
      </c>
      <c r="D12" s="128">
        <f t="shared" si="0"/>
        <v>5.9701492537313432E-2</v>
      </c>
      <c r="F12" s="70"/>
    </row>
    <row r="13" spans="1:6" x14ac:dyDescent="0.2">
      <c r="A13" s="27" t="s">
        <v>27</v>
      </c>
      <c r="B13" s="32" t="s">
        <v>28</v>
      </c>
      <c r="C13" s="47">
        <v>4</v>
      </c>
      <c r="D13" s="128">
        <f t="shared" si="0"/>
        <v>5.9701492537313432E-2</v>
      </c>
      <c r="F13" s="70"/>
    </row>
    <row r="14" spans="1:6" x14ac:dyDescent="0.2">
      <c r="A14" s="71" t="s">
        <v>109</v>
      </c>
      <c r="B14" s="32" t="s">
        <v>110</v>
      </c>
      <c r="C14" s="47">
        <v>1</v>
      </c>
      <c r="D14" s="128">
        <f t="shared" si="0"/>
        <v>1.4925373134328358E-2</v>
      </c>
      <c r="F14" s="70"/>
    </row>
    <row r="15" spans="1:6" x14ac:dyDescent="0.2">
      <c r="A15" s="27" t="s">
        <v>99</v>
      </c>
      <c r="B15" s="32" t="s">
        <v>100</v>
      </c>
      <c r="C15" s="47">
        <v>1</v>
      </c>
      <c r="D15" s="128">
        <f t="shared" si="0"/>
        <v>1.4925373134328358E-2</v>
      </c>
      <c r="F15" s="70"/>
    </row>
    <row r="16" spans="1:6" x14ac:dyDescent="0.2">
      <c r="A16" s="183" t="s">
        <v>126</v>
      </c>
      <c r="B16" s="32" t="s">
        <v>123</v>
      </c>
      <c r="C16" s="47">
        <v>3</v>
      </c>
      <c r="D16" s="128">
        <f t="shared" si="0"/>
        <v>4.4776119402985072E-2</v>
      </c>
    </row>
    <row r="17" spans="1:4" ht="16.5" customHeight="1" thickBot="1" x14ac:dyDescent="0.25">
      <c r="A17" s="82" t="s">
        <v>29</v>
      </c>
      <c r="B17" s="83"/>
      <c r="C17" s="84">
        <f>SUM(C6:C16)</f>
        <v>67</v>
      </c>
      <c r="D17" s="64">
        <v>1</v>
      </c>
    </row>
  </sheetData>
  <mergeCells count="3">
    <mergeCell ref="A4:A5"/>
    <mergeCell ref="B4:B5"/>
    <mergeCell ref="C4:D4"/>
  </mergeCells>
  <phoneticPr fontId="3" type="noConversion"/>
  <pageMargins left="0.75" right="0.75" top="1" bottom="1" header="0.5" footer="0.5"/>
  <pageSetup paperSize="9" scale="94"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56"/>
  <sheetViews>
    <sheetView showGridLines="0" zoomScaleNormal="100" workbookViewId="0">
      <pane xSplit="1" ySplit="4" topLeftCell="B20" activePane="bottomRight" state="frozen"/>
      <selection pane="topRight" activeCell="B1" sqref="B1"/>
      <selection pane="bottomLeft" activeCell="A5" sqref="A5"/>
      <selection pane="bottomRight" activeCell="U15" sqref="U15"/>
    </sheetView>
  </sheetViews>
  <sheetFormatPr defaultRowHeight="12.75" x14ac:dyDescent="0.2"/>
  <cols>
    <col min="1" max="1" width="36.28515625" style="1" customWidth="1"/>
    <col min="2" max="8" width="6.7109375" style="1" customWidth="1"/>
    <col min="9" max="11" width="6.7109375" style="45" customWidth="1"/>
    <col min="12" max="12" width="12.42578125" style="1" bestFit="1" customWidth="1"/>
    <col min="13" max="13" width="1.140625" style="1" customWidth="1"/>
    <col min="14" max="14" width="12" style="45" bestFit="1" customWidth="1"/>
    <col min="15" max="15" width="1.140625" style="45" customWidth="1"/>
    <col min="16" max="16" width="15" style="1" bestFit="1" customWidth="1"/>
    <col min="17" max="17" width="1.140625" style="1" customWidth="1"/>
    <col min="18" max="18" width="9.140625" style="1"/>
    <col min="19" max="19" width="11.85546875" style="1" customWidth="1"/>
    <col min="20" max="16384" width="9.140625" style="1"/>
  </cols>
  <sheetData>
    <row r="1" spans="1:17" x14ac:dyDescent="0.2">
      <c r="A1" s="21" t="s">
        <v>114</v>
      </c>
    </row>
    <row r="2" spans="1:17" s="24" customFormat="1" ht="13.5" thickBot="1" x14ac:dyDescent="0.25">
      <c r="I2" s="48"/>
      <c r="J2" s="48"/>
      <c r="K2" s="48"/>
      <c r="N2" s="48"/>
      <c r="O2" s="48"/>
    </row>
    <row r="3" spans="1:17" x14ac:dyDescent="0.2">
      <c r="A3" s="174" t="s">
        <v>30</v>
      </c>
      <c r="B3" s="170" t="s">
        <v>0</v>
      </c>
      <c r="C3" s="149"/>
      <c r="D3" s="149"/>
      <c r="E3" s="149"/>
      <c r="F3" s="149"/>
      <c r="G3" s="149"/>
      <c r="H3" s="149"/>
      <c r="I3" s="149"/>
      <c r="J3" s="149"/>
      <c r="K3" s="150"/>
      <c r="L3" s="180" t="s">
        <v>124</v>
      </c>
      <c r="M3" s="181"/>
      <c r="N3" s="181"/>
      <c r="O3" s="181"/>
      <c r="P3" s="181"/>
      <c r="Q3" s="182"/>
    </row>
    <row r="4" spans="1:17" ht="51" customHeight="1" x14ac:dyDescent="0.2">
      <c r="A4" s="175"/>
      <c r="B4" s="81">
        <v>2006</v>
      </c>
      <c r="C4" s="81">
        <v>2007</v>
      </c>
      <c r="D4" s="81">
        <v>2008</v>
      </c>
      <c r="E4" s="81">
        <v>2009</v>
      </c>
      <c r="F4" s="81">
        <v>2010</v>
      </c>
      <c r="G4" s="81">
        <v>2011</v>
      </c>
      <c r="H4" s="85">
        <v>2012</v>
      </c>
      <c r="I4" s="85">
        <v>2013</v>
      </c>
      <c r="J4" s="85">
        <v>2014</v>
      </c>
      <c r="K4" s="129">
        <v>2015</v>
      </c>
      <c r="L4" s="178" t="s">
        <v>105</v>
      </c>
      <c r="M4" s="179"/>
      <c r="N4" s="164" t="s">
        <v>31</v>
      </c>
      <c r="O4" s="165"/>
      <c r="P4" s="176" t="s">
        <v>106</v>
      </c>
      <c r="Q4" s="177"/>
    </row>
    <row r="5" spans="1:17" x14ac:dyDescent="0.2">
      <c r="A5" s="28" t="s">
        <v>34</v>
      </c>
      <c r="B5" s="34">
        <v>6</v>
      </c>
      <c r="C5" s="34">
        <v>3</v>
      </c>
      <c r="D5" s="34">
        <v>9</v>
      </c>
      <c r="E5" s="34">
        <v>10</v>
      </c>
      <c r="F5" s="41">
        <v>4</v>
      </c>
      <c r="G5" s="34">
        <v>7</v>
      </c>
      <c r="H5" s="34">
        <v>4</v>
      </c>
      <c r="I5" s="73">
        <v>5</v>
      </c>
      <c r="J5" s="73">
        <v>8</v>
      </c>
      <c r="K5" s="49">
        <v>6</v>
      </c>
      <c r="L5" s="112">
        <f>SUM(B5:K5)</f>
        <v>62</v>
      </c>
      <c r="M5" s="112"/>
      <c r="N5" s="113">
        <v>6071</v>
      </c>
      <c r="O5" s="113"/>
      <c r="P5" s="114">
        <f>L5/N5</f>
        <v>1.021248558721792E-2</v>
      </c>
      <c r="Q5" s="115"/>
    </row>
    <row r="6" spans="1:17" x14ac:dyDescent="0.2">
      <c r="A6" s="38" t="s">
        <v>35</v>
      </c>
      <c r="B6" s="34">
        <v>5</v>
      </c>
      <c r="C6" s="34">
        <v>18</v>
      </c>
      <c r="D6" s="34">
        <v>23</v>
      </c>
      <c r="E6" s="34">
        <v>9</v>
      </c>
      <c r="F6" s="34">
        <v>11</v>
      </c>
      <c r="G6" s="34">
        <v>11</v>
      </c>
      <c r="H6" s="34">
        <v>12</v>
      </c>
      <c r="I6" s="73">
        <v>16</v>
      </c>
      <c r="J6" s="73">
        <v>6</v>
      </c>
      <c r="K6" s="49">
        <v>9</v>
      </c>
      <c r="L6" s="112">
        <f t="shared" ref="L6:L35" si="0">SUM(B6:K6)</f>
        <v>120</v>
      </c>
      <c r="M6" s="112"/>
      <c r="N6" s="113">
        <v>8444</v>
      </c>
      <c r="O6" s="113"/>
      <c r="P6" s="114">
        <f t="shared" ref="P6:P36" si="1">L6/N6</f>
        <v>1.4211274277593557E-2</v>
      </c>
      <c r="Q6" s="115"/>
    </row>
    <row r="7" spans="1:17" x14ac:dyDescent="0.2">
      <c r="A7" s="38" t="s">
        <v>36</v>
      </c>
      <c r="B7" s="34">
        <v>1</v>
      </c>
      <c r="C7" s="34" t="s">
        <v>2</v>
      </c>
      <c r="D7" s="34" t="s">
        <v>2</v>
      </c>
      <c r="E7" s="34" t="s">
        <v>2</v>
      </c>
      <c r="F7" s="34" t="s">
        <v>2</v>
      </c>
      <c r="G7" s="34" t="s">
        <v>2</v>
      </c>
      <c r="H7" s="34" t="s">
        <v>2</v>
      </c>
      <c r="I7" s="73" t="s">
        <v>2</v>
      </c>
      <c r="J7" s="73" t="s">
        <v>2</v>
      </c>
      <c r="K7" s="49" t="s">
        <v>2</v>
      </c>
      <c r="L7" s="112">
        <f t="shared" si="0"/>
        <v>1</v>
      </c>
      <c r="M7" s="112"/>
      <c r="N7" s="113">
        <v>168</v>
      </c>
      <c r="O7" s="113"/>
      <c r="P7" s="114">
        <f t="shared" si="1"/>
        <v>5.9523809523809521E-3</v>
      </c>
      <c r="Q7" s="115"/>
    </row>
    <row r="8" spans="1:17" x14ac:dyDescent="0.2">
      <c r="A8" s="38" t="s">
        <v>37</v>
      </c>
      <c r="B8" s="34" t="s">
        <v>2</v>
      </c>
      <c r="C8" s="34" t="s">
        <v>2</v>
      </c>
      <c r="D8" s="34">
        <v>1</v>
      </c>
      <c r="E8" s="34" t="s">
        <v>2</v>
      </c>
      <c r="F8" s="34" t="s">
        <v>2</v>
      </c>
      <c r="G8" s="34" t="s">
        <v>2</v>
      </c>
      <c r="H8" s="34" t="s">
        <v>2</v>
      </c>
      <c r="I8" s="73" t="s">
        <v>2</v>
      </c>
      <c r="J8" s="73" t="s">
        <v>2</v>
      </c>
      <c r="K8" s="49" t="s">
        <v>2</v>
      </c>
      <c r="L8" s="112">
        <f t="shared" si="0"/>
        <v>1</v>
      </c>
      <c r="M8" s="112"/>
      <c r="N8" s="113">
        <v>183</v>
      </c>
      <c r="O8" s="113"/>
      <c r="P8" s="114">
        <f t="shared" si="1"/>
        <v>5.4644808743169399E-3</v>
      </c>
      <c r="Q8" s="115"/>
    </row>
    <row r="9" spans="1:17" x14ac:dyDescent="0.2">
      <c r="A9" s="38" t="s">
        <v>38</v>
      </c>
      <c r="B9" s="34">
        <v>8</v>
      </c>
      <c r="C9" s="34">
        <v>8</v>
      </c>
      <c r="D9" s="34">
        <v>22</v>
      </c>
      <c r="E9" s="34">
        <v>11</v>
      </c>
      <c r="F9" s="34">
        <v>13</v>
      </c>
      <c r="G9" s="34">
        <v>8</v>
      </c>
      <c r="H9" s="34">
        <v>7</v>
      </c>
      <c r="I9" s="73">
        <v>8</v>
      </c>
      <c r="J9" s="73">
        <v>7</v>
      </c>
      <c r="K9" s="49">
        <v>7</v>
      </c>
      <c r="L9" s="112">
        <f t="shared" si="0"/>
        <v>99</v>
      </c>
      <c r="M9" s="112"/>
      <c r="N9" s="113">
        <v>7609</v>
      </c>
      <c r="O9" s="113"/>
      <c r="P9" s="114">
        <f t="shared" si="1"/>
        <v>1.3010908135103168E-2</v>
      </c>
      <c r="Q9" s="115"/>
    </row>
    <row r="10" spans="1:17" x14ac:dyDescent="0.2">
      <c r="A10" s="38" t="s">
        <v>39</v>
      </c>
      <c r="B10" s="34" t="s">
        <v>2</v>
      </c>
      <c r="C10" s="34">
        <v>3</v>
      </c>
      <c r="D10" s="34">
        <v>2</v>
      </c>
      <c r="E10" s="34" t="s">
        <v>2</v>
      </c>
      <c r="F10" s="34" t="s">
        <v>2</v>
      </c>
      <c r="G10" s="34" t="s">
        <v>2</v>
      </c>
      <c r="H10" s="34" t="s">
        <v>2</v>
      </c>
      <c r="I10" s="73" t="s">
        <v>2</v>
      </c>
      <c r="J10" s="73" t="s">
        <v>2</v>
      </c>
      <c r="K10" s="49" t="s">
        <v>2</v>
      </c>
      <c r="L10" s="112">
        <f t="shared" si="0"/>
        <v>5</v>
      </c>
      <c r="M10" s="112"/>
      <c r="N10" s="113">
        <v>318</v>
      </c>
      <c r="O10" s="113"/>
      <c r="P10" s="114">
        <f t="shared" si="1"/>
        <v>1.5723270440251572E-2</v>
      </c>
      <c r="Q10" s="115"/>
    </row>
    <row r="11" spans="1:17" x14ac:dyDescent="0.2">
      <c r="A11" s="38" t="s">
        <v>40</v>
      </c>
      <c r="B11" s="34">
        <v>2</v>
      </c>
      <c r="C11" s="34">
        <v>2</v>
      </c>
      <c r="D11" s="34">
        <v>8</v>
      </c>
      <c r="E11" s="34">
        <v>6</v>
      </c>
      <c r="F11" s="34">
        <v>6</v>
      </c>
      <c r="G11" s="34">
        <v>3</v>
      </c>
      <c r="H11" s="34">
        <v>3</v>
      </c>
      <c r="I11" s="73">
        <v>7</v>
      </c>
      <c r="J11" s="73">
        <v>1</v>
      </c>
      <c r="K11" s="49">
        <v>1</v>
      </c>
      <c r="L11" s="112">
        <f t="shared" si="0"/>
        <v>39</v>
      </c>
      <c r="M11" s="112"/>
      <c r="N11" s="113">
        <v>3355</v>
      </c>
      <c r="O11" s="113"/>
      <c r="P11" s="114">
        <f t="shared" si="1"/>
        <v>1.1624441132637855E-2</v>
      </c>
      <c r="Q11" s="115"/>
    </row>
    <row r="12" spans="1:17" x14ac:dyDescent="0.2">
      <c r="A12" s="38" t="s">
        <v>41</v>
      </c>
      <c r="B12" s="34">
        <v>4</v>
      </c>
      <c r="C12" s="34">
        <v>6</v>
      </c>
      <c r="D12" s="34">
        <v>8</v>
      </c>
      <c r="E12" s="34">
        <v>7</v>
      </c>
      <c r="F12" s="34">
        <v>3</v>
      </c>
      <c r="G12" s="34">
        <v>5</v>
      </c>
      <c r="H12" s="34">
        <v>4</v>
      </c>
      <c r="I12" s="73">
        <v>5</v>
      </c>
      <c r="J12" s="73">
        <v>6</v>
      </c>
      <c r="K12" s="49">
        <v>5</v>
      </c>
      <c r="L12" s="112">
        <f t="shared" si="0"/>
        <v>53</v>
      </c>
      <c r="M12" s="112"/>
      <c r="N12" s="113">
        <v>7372</v>
      </c>
      <c r="O12" s="113"/>
      <c r="P12" s="114">
        <f t="shared" si="1"/>
        <v>7.1893651654910476E-3</v>
      </c>
      <c r="Q12" s="115"/>
    </row>
    <row r="13" spans="1:17" x14ac:dyDescent="0.2">
      <c r="A13" s="38" t="s">
        <v>42</v>
      </c>
      <c r="B13" s="34" t="s">
        <v>2</v>
      </c>
      <c r="C13" s="34">
        <v>1</v>
      </c>
      <c r="D13" s="34">
        <v>8</v>
      </c>
      <c r="E13" s="34">
        <v>4</v>
      </c>
      <c r="F13" s="34">
        <v>1</v>
      </c>
      <c r="G13" s="34" t="s">
        <v>2</v>
      </c>
      <c r="H13" s="34" t="s">
        <v>2</v>
      </c>
      <c r="I13" s="73">
        <v>1</v>
      </c>
      <c r="J13" s="73">
        <v>3</v>
      </c>
      <c r="K13" s="49" t="s">
        <v>2</v>
      </c>
      <c r="L13" s="112">
        <f t="shared" si="0"/>
        <v>18</v>
      </c>
      <c r="M13" s="112"/>
      <c r="N13" s="113">
        <v>3086</v>
      </c>
      <c r="O13" s="113"/>
      <c r="P13" s="114">
        <f t="shared" si="1"/>
        <v>5.8327932598833442E-3</v>
      </c>
      <c r="Q13" s="115"/>
    </row>
    <row r="14" spans="1:17" x14ac:dyDescent="0.2">
      <c r="A14" s="38" t="s">
        <v>43</v>
      </c>
      <c r="B14" s="34" t="s">
        <v>2</v>
      </c>
      <c r="C14" s="34" t="s">
        <v>2</v>
      </c>
      <c r="D14" s="34">
        <v>1</v>
      </c>
      <c r="E14" s="34" t="s">
        <v>2</v>
      </c>
      <c r="F14" s="34" t="s">
        <v>2</v>
      </c>
      <c r="G14" s="34" t="s">
        <v>2</v>
      </c>
      <c r="H14" s="34" t="s">
        <v>2</v>
      </c>
      <c r="I14" s="73">
        <v>1</v>
      </c>
      <c r="J14" s="73">
        <v>1</v>
      </c>
      <c r="K14" s="49">
        <v>1</v>
      </c>
      <c r="L14" s="112">
        <f t="shared" si="0"/>
        <v>4</v>
      </c>
      <c r="M14" s="112"/>
      <c r="N14" s="113">
        <v>1148</v>
      </c>
      <c r="O14" s="113"/>
      <c r="P14" s="114">
        <f t="shared" si="1"/>
        <v>3.4843205574912892E-3</v>
      </c>
      <c r="Q14" s="115"/>
    </row>
    <row r="15" spans="1:17" x14ac:dyDescent="0.2">
      <c r="A15" s="38" t="s">
        <v>44</v>
      </c>
      <c r="B15" s="34">
        <v>3</v>
      </c>
      <c r="C15" s="34">
        <v>1</v>
      </c>
      <c r="D15" s="34">
        <v>1</v>
      </c>
      <c r="E15" s="34">
        <v>7</v>
      </c>
      <c r="F15" s="34">
        <v>2</v>
      </c>
      <c r="G15" s="34">
        <v>2</v>
      </c>
      <c r="H15" s="34" t="s">
        <v>2</v>
      </c>
      <c r="I15" s="73" t="s">
        <v>2</v>
      </c>
      <c r="J15" s="73" t="s">
        <v>2</v>
      </c>
      <c r="K15" s="49" t="s">
        <v>2</v>
      </c>
      <c r="L15" s="112">
        <f t="shared" si="0"/>
        <v>16</v>
      </c>
      <c r="M15" s="112"/>
      <c r="N15" s="113">
        <v>1996</v>
      </c>
      <c r="O15" s="113"/>
      <c r="P15" s="114">
        <f t="shared" si="1"/>
        <v>8.0160320641282558E-3</v>
      </c>
      <c r="Q15" s="115"/>
    </row>
    <row r="16" spans="1:17" x14ac:dyDescent="0.2">
      <c r="A16" s="38" t="s">
        <v>45</v>
      </c>
      <c r="B16" s="34" t="s">
        <v>2</v>
      </c>
      <c r="C16" s="34" t="s">
        <v>2</v>
      </c>
      <c r="D16" s="34">
        <v>1</v>
      </c>
      <c r="E16" s="34" t="s">
        <v>2</v>
      </c>
      <c r="F16" s="34" t="s">
        <v>2</v>
      </c>
      <c r="G16" s="34" t="s">
        <v>2</v>
      </c>
      <c r="H16" s="34" t="s">
        <v>2</v>
      </c>
      <c r="I16" s="73" t="s">
        <v>2</v>
      </c>
      <c r="J16" s="73" t="s">
        <v>2</v>
      </c>
      <c r="K16" s="49" t="s">
        <v>2</v>
      </c>
      <c r="L16" s="112">
        <f t="shared" si="0"/>
        <v>1</v>
      </c>
      <c r="M16" s="112"/>
      <c r="N16" s="113">
        <v>68</v>
      </c>
      <c r="O16" s="113"/>
      <c r="P16" s="114">
        <f t="shared" si="1"/>
        <v>1.4705882352941176E-2</v>
      </c>
      <c r="Q16" s="115"/>
    </row>
    <row r="17" spans="1:18" x14ac:dyDescent="0.2">
      <c r="A17" s="38" t="s">
        <v>46</v>
      </c>
      <c r="B17" s="34" t="s">
        <v>2</v>
      </c>
      <c r="C17" s="34" t="s">
        <v>2</v>
      </c>
      <c r="D17" s="34">
        <v>1</v>
      </c>
      <c r="E17" s="34" t="s">
        <v>2</v>
      </c>
      <c r="F17" s="34" t="s">
        <v>2</v>
      </c>
      <c r="G17" s="34" t="s">
        <v>2</v>
      </c>
      <c r="H17" s="34" t="s">
        <v>2</v>
      </c>
      <c r="I17" s="73" t="s">
        <v>2</v>
      </c>
      <c r="J17" s="73" t="s">
        <v>2</v>
      </c>
      <c r="K17" s="49" t="s">
        <v>2</v>
      </c>
      <c r="L17" s="112">
        <f t="shared" si="0"/>
        <v>1</v>
      </c>
      <c r="M17" s="112"/>
      <c r="N17" s="113">
        <v>154</v>
      </c>
      <c r="O17" s="113"/>
      <c r="P17" s="114">
        <f t="shared" si="1"/>
        <v>6.4935064935064939E-3</v>
      </c>
      <c r="Q17" s="115"/>
    </row>
    <row r="18" spans="1:18" x14ac:dyDescent="0.2">
      <c r="A18" s="38" t="s">
        <v>47</v>
      </c>
      <c r="B18" s="34">
        <v>1</v>
      </c>
      <c r="C18" s="34">
        <v>1</v>
      </c>
      <c r="D18" s="34">
        <v>1</v>
      </c>
      <c r="E18" s="34">
        <v>1</v>
      </c>
      <c r="F18" s="34">
        <v>1</v>
      </c>
      <c r="G18" s="34" t="s">
        <v>2</v>
      </c>
      <c r="H18" s="34">
        <v>1</v>
      </c>
      <c r="I18" s="73">
        <v>4</v>
      </c>
      <c r="J18" s="73">
        <v>1</v>
      </c>
      <c r="K18" s="49">
        <v>1</v>
      </c>
      <c r="L18" s="112">
        <f t="shared" si="0"/>
        <v>12</v>
      </c>
      <c r="M18" s="112"/>
      <c r="N18" s="113">
        <v>2095</v>
      </c>
      <c r="O18" s="113"/>
      <c r="P18" s="114">
        <f t="shared" si="1"/>
        <v>5.7279236276849641E-3</v>
      </c>
      <c r="Q18" s="115"/>
    </row>
    <row r="19" spans="1:18" x14ac:dyDescent="0.2">
      <c r="A19" s="38" t="s">
        <v>48</v>
      </c>
      <c r="B19" s="34">
        <v>2</v>
      </c>
      <c r="C19" s="34" t="s">
        <v>2</v>
      </c>
      <c r="D19" s="34">
        <v>1</v>
      </c>
      <c r="E19" s="34" t="s">
        <v>2</v>
      </c>
      <c r="F19" s="34" t="s">
        <v>2</v>
      </c>
      <c r="G19" s="34">
        <v>1</v>
      </c>
      <c r="H19" s="34" t="s">
        <v>2</v>
      </c>
      <c r="I19" s="73">
        <v>1</v>
      </c>
      <c r="J19" s="73">
        <v>1</v>
      </c>
      <c r="K19" s="49" t="s">
        <v>2</v>
      </c>
      <c r="L19" s="112">
        <f t="shared" si="0"/>
        <v>6</v>
      </c>
      <c r="M19" s="112"/>
      <c r="N19" s="113">
        <v>423</v>
      </c>
      <c r="O19" s="113"/>
      <c r="P19" s="114">
        <f t="shared" si="1"/>
        <v>1.4184397163120567E-2</v>
      </c>
      <c r="Q19" s="115"/>
    </row>
    <row r="20" spans="1:18" x14ac:dyDescent="0.2">
      <c r="A20" s="38" t="s">
        <v>49</v>
      </c>
      <c r="B20" s="34">
        <v>2</v>
      </c>
      <c r="C20" s="34">
        <v>1</v>
      </c>
      <c r="D20" s="34">
        <v>16</v>
      </c>
      <c r="E20" s="34">
        <v>9</v>
      </c>
      <c r="F20" s="34">
        <v>9</v>
      </c>
      <c r="G20" s="34">
        <v>4</v>
      </c>
      <c r="H20" s="34">
        <v>4</v>
      </c>
      <c r="I20" s="73">
        <v>2</v>
      </c>
      <c r="J20" s="73">
        <v>5</v>
      </c>
      <c r="K20" s="49">
        <v>5</v>
      </c>
      <c r="L20" s="112">
        <f t="shared" si="0"/>
        <v>57</v>
      </c>
      <c r="M20" s="112"/>
      <c r="N20" s="113">
        <v>4381</v>
      </c>
      <c r="O20" s="113"/>
      <c r="P20" s="114">
        <f t="shared" si="1"/>
        <v>1.3010728144259302E-2</v>
      </c>
      <c r="Q20" s="115"/>
    </row>
    <row r="21" spans="1:18" x14ac:dyDescent="0.2">
      <c r="A21" s="38" t="s">
        <v>50</v>
      </c>
      <c r="B21" s="34">
        <v>2</v>
      </c>
      <c r="C21" s="34">
        <v>1</v>
      </c>
      <c r="D21" s="34">
        <v>2</v>
      </c>
      <c r="E21" s="34" t="s">
        <v>2</v>
      </c>
      <c r="F21" s="34">
        <v>4</v>
      </c>
      <c r="G21" s="34">
        <v>2</v>
      </c>
      <c r="H21" s="34" t="s">
        <v>2</v>
      </c>
      <c r="I21" s="73" t="s">
        <v>2</v>
      </c>
      <c r="J21" s="73" t="s">
        <v>2</v>
      </c>
      <c r="K21" s="49" t="s">
        <v>2</v>
      </c>
      <c r="L21" s="112">
        <f t="shared" si="0"/>
        <v>11</v>
      </c>
      <c r="M21" s="112"/>
      <c r="N21" s="113">
        <v>871</v>
      </c>
      <c r="O21" s="113"/>
      <c r="P21" s="114">
        <f t="shared" si="1"/>
        <v>1.2629161882893225E-2</v>
      </c>
      <c r="Q21" s="115"/>
    </row>
    <row r="22" spans="1:18" x14ac:dyDescent="0.2">
      <c r="A22" s="38" t="s">
        <v>51</v>
      </c>
      <c r="B22" s="34" t="s">
        <v>2</v>
      </c>
      <c r="C22" s="34" t="s">
        <v>2</v>
      </c>
      <c r="D22" s="34">
        <v>1</v>
      </c>
      <c r="E22" s="34" t="s">
        <v>2</v>
      </c>
      <c r="F22" s="34" t="s">
        <v>2</v>
      </c>
      <c r="G22" s="34" t="s">
        <v>2</v>
      </c>
      <c r="H22" s="34" t="s">
        <v>2</v>
      </c>
      <c r="I22" s="73" t="s">
        <v>2</v>
      </c>
      <c r="J22" s="73" t="s">
        <v>2</v>
      </c>
      <c r="K22" s="49" t="s">
        <v>2</v>
      </c>
      <c r="L22" s="112">
        <f t="shared" si="0"/>
        <v>1</v>
      </c>
      <c r="M22" s="112"/>
      <c r="N22" s="113">
        <v>306</v>
      </c>
      <c r="O22" s="113"/>
      <c r="P22" s="114">
        <f t="shared" si="1"/>
        <v>3.2679738562091504E-3</v>
      </c>
      <c r="Q22" s="115"/>
    </row>
    <row r="23" spans="1:18" x14ac:dyDescent="0.2">
      <c r="A23" s="38" t="s">
        <v>52</v>
      </c>
      <c r="B23" s="34">
        <v>1</v>
      </c>
      <c r="C23" s="34" t="s">
        <v>2</v>
      </c>
      <c r="D23" s="34">
        <v>1</v>
      </c>
      <c r="E23" s="34" t="s">
        <v>2</v>
      </c>
      <c r="F23" s="34" t="s">
        <v>2</v>
      </c>
      <c r="G23" s="34">
        <v>2</v>
      </c>
      <c r="H23" s="34">
        <v>1</v>
      </c>
      <c r="I23" s="73">
        <v>2</v>
      </c>
      <c r="J23" s="73">
        <v>1</v>
      </c>
      <c r="K23" s="49">
        <v>1</v>
      </c>
      <c r="L23" s="112">
        <f t="shared" si="0"/>
        <v>9</v>
      </c>
      <c r="M23" s="112"/>
      <c r="N23" s="113">
        <v>365</v>
      </c>
      <c r="O23" s="113"/>
      <c r="P23" s="114">
        <f t="shared" si="1"/>
        <v>2.4657534246575342E-2</v>
      </c>
      <c r="Q23" s="115"/>
    </row>
    <row r="24" spans="1:18" x14ac:dyDescent="0.2">
      <c r="A24" s="38" t="s">
        <v>53</v>
      </c>
      <c r="B24" s="34" t="s">
        <v>2</v>
      </c>
      <c r="C24" s="34">
        <v>2</v>
      </c>
      <c r="D24" s="34">
        <v>1</v>
      </c>
      <c r="E24" s="34" t="s">
        <v>2</v>
      </c>
      <c r="F24" s="34" t="s">
        <v>2</v>
      </c>
      <c r="G24" s="34" t="s">
        <v>2</v>
      </c>
      <c r="H24" s="34" t="s">
        <v>2</v>
      </c>
      <c r="I24" s="73" t="s">
        <v>2</v>
      </c>
      <c r="J24" s="73" t="s">
        <v>2</v>
      </c>
      <c r="K24" s="49" t="s">
        <v>2</v>
      </c>
      <c r="L24" s="112">
        <f t="shared" si="0"/>
        <v>3</v>
      </c>
      <c r="M24" s="112"/>
      <c r="N24" s="113">
        <v>484</v>
      </c>
      <c r="O24" s="113"/>
      <c r="P24" s="114">
        <f t="shared" si="1"/>
        <v>6.1983471074380167E-3</v>
      </c>
      <c r="Q24" s="115"/>
    </row>
    <row r="25" spans="1:18" x14ac:dyDescent="0.2">
      <c r="A25" s="38" t="s">
        <v>32</v>
      </c>
      <c r="B25" s="34">
        <v>1</v>
      </c>
      <c r="C25" s="34">
        <v>5</v>
      </c>
      <c r="D25" s="34">
        <v>18</v>
      </c>
      <c r="E25" s="34">
        <v>15</v>
      </c>
      <c r="F25" s="34">
        <v>6</v>
      </c>
      <c r="G25" s="34">
        <v>9</v>
      </c>
      <c r="H25" s="34">
        <v>11</v>
      </c>
      <c r="I25" s="73">
        <v>2</v>
      </c>
      <c r="J25" s="73">
        <v>10</v>
      </c>
      <c r="K25" s="49">
        <v>8</v>
      </c>
      <c r="L25" s="112">
        <f t="shared" si="0"/>
        <v>85</v>
      </c>
      <c r="M25" s="112"/>
      <c r="N25" s="113">
        <v>9431</v>
      </c>
      <c r="O25" s="113"/>
      <c r="P25" s="114">
        <f t="shared" si="1"/>
        <v>9.0128300286289893E-3</v>
      </c>
      <c r="Q25" s="115"/>
    </row>
    <row r="26" spans="1:18" x14ac:dyDescent="0.2">
      <c r="A26" s="38" t="s">
        <v>54</v>
      </c>
      <c r="B26" s="34" t="s">
        <v>2</v>
      </c>
      <c r="C26" s="34" t="s">
        <v>2</v>
      </c>
      <c r="D26" s="34">
        <v>2</v>
      </c>
      <c r="E26" s="34">
        <v>1</v>
      </c>
      <c r="F26" s="34" t="s">
        <v>2</v>
      </c>
      <c r="G26" s="34" t="s">
        <v>2</v>
      </c>
      <c r="H26" s="34" t="s">
        <v>2</v>
      </c>
      <c r="I26" s="73" t="s">
        <v>2</v>
      </c>
      <c r="J26" s="73">
        <v>1</v>
      </c>
      <c r="K26" s="49" t="s">
        <v>2</v>
      </c>
      <c r="L26" s="112">
        <f t="shared" si="0"/>
        <v>4</v>
      </c>
      <c r="M26" s="112"/>
      <c r="N26" s="113">
        <v>273</v>
      </c>
      <c r="O26" s="113"/>
      <c r="P26" s="114">
        <f t="shared" si="1"/>
        <v>1.4652014652014652E-2</v>
      </c>
      <c r="Q26" s="115"/>
      <c r="R26" s="96"/>
    </row>
    <row r="27" spans="1:18" x14ac:dyDescent="0.2">
      <c r="A27" s="38" t="s">
        <v>101</v>
      </c>
      <c r="B27" s="34" t="s">
        <v>2</v>
      </c>
      <c r="C27" s="34" t="s">
        <v>2</v>
      </c>
      <c r="D27" s="34" t="s">
        <v>2</v>
      </c>
      <c r="E27" s="34" t="s">
        <v>2</v>
      </c>
      <c r="F27" s="34" t="s">
        <v>2</v>
      </c>
      <c r="G27" s="34" t="s">
        <v>2</v>
      </c>
      <c r="H27" s="34">
        <v>3</v>
      </c>
      <c r="I27" s="73">
        <v>2</v>
      </c>
      <c r="J27" s="73" t="s">
        <v>2</v>
      </c>
      <c r="K27" s="49">
        <v>1</v>
      </c>
      <c r="L27" s="112">
        <f t="shared" si="0"/>
        <v>6</v>
      </c>
      <c r="M27" s="112"/>
      <c r="N27" s="113">
        <v>1273</v>
      </c>
      <c r="O27" s="113"/>
      <c r="P27" s="114">
        <f t="shared" si="1"/>
        <v>4.7132757266300082E-3</v>
      </c>
      <c r="Q27" s="115"/>
      <c r="R27" s="96"/>
    </row>
    <row r="28" spans="1:18" x14ac:dyDescent="0.2">
      <c r="A28" s="38" t="s">
        <v>55</v>
      </c>
      <c r="B28" s="34">
        <v>2</v>
      </c>
      <c r="C28" s="34" t="s">
        <v>2</v>
      </c>
      <c r="D28" s="34" t="s">
        <v>2</v>
      </c>
      <c r="E28" s="34" t="s">
        <v>2</v>
      </c>
      <c r="F28" s="34" t="s">
        <v>2</v>
      </c>
      <c r="G28" s="34" t="s">
        <v>2</v>
      </c>
      <c r="H28" s="34" t="s">
        <v>2</v>
      </c>
      <c r="I28" s="73" t="s">
        <v>2</v>
      </c>
      <c r="J28" s="73" t="s">
        <v>2</v>
      </c>
      <c r="K28" s="49" t="s">
        <v>2</v>
      </c>
      <c r="L28" s="112">
        <f t="shared" si="0"/>
        <v>2</v>
      </c>
      <c r="M28" s="112"/>
      <c r="N28" s="113">
        <v>54</v>
      </c>
      <c r="O28" s="113"/>
      <c r="P28" s="114">
        <f t="shared" si="1"/>
        <v>3.7037037037037035E-2</v>
      </c>
      <c r="Q28" s="115"/>
      <c r="R28" s="96"/>
    </row>
    <row r="29" spans="1:18" x14ac:dyDescent="0.2">
      <c r="A29" s="38" t="s">
        <v>56</v>
      </c>
      <c r="B29" s="34">
        <v>1</v>
      </c>
      <c r="C29" s="34" t="s">
        <v>2</v>
      </c>
      <c r="D29" s="34">
        <v>1</v>
      </c>
      <c r="E29" s="34" t="s">
        <v>2</v>
      </c>
      <c r="F29" s="34" t="s">
        <v>2</v>
      </c>
      <c r="G29" s="34" t="s">
        <v>2</v>
      </c>
      <c r="H29" s="34" t="s">
        <v>2</v>
      </c>
      <c r="I29" s="73" t="s">
        <v>2</v>
      </c>
      <c r="J29" s="73" t="s">
        <v>2</v>
      </c>
      <c r="K29" s="49" t="s">
        <v>2</v>
      </c>
      <c r="L29" s="112">
        <f t="shared" si="0"/>
        <v>2</v>
      </c>
      <c r="M29" s="112"/>
      <c r="N29" s="113">
        <v>910</v>
      </c>
      <c r="O29" s="113"/>
      <c r="P29" s="114">
        <f t="shared" si="1"/>
        <v>2.1978021978021978E-3</v>
      </c>
      <c r="Q29" s="115"/>
      <c r="R29" s="96"/>
    </row>
    <row r="30" spans="1:18" x14ac:dyDescent="0.2">
      <c r="A30" s="38" t="s">
        <v>57</v>
      </c>
      <c r="B30" s="34">
        <v>11</v>
      </c>
      <c r="C30" s="34">
        <v>13</v>
      </c>
      <c r="D30" s="34">
        <v>25</v>
      </c>
      <c r="E30" s="34">
        <v>24</v>
      </c>
      <c r="F30" s="34">
        <v>16</v>
      </c>
      <c r="G30" s="34">
        <v>15</v>
      </c>
      <c r="H30" s="34">
        <v>9</v>
      </c>
      <c r="I30" s="73">
        <v>13</v>
      </c>
      <c r="J30" s="73">
        <v>4</v>
      </c>
      <c r="K30" s="49">
        <v>11</v>
      </c>
      <c r="L30" s="112">
        <f t="shared" si="0"/>
        <v>141</v>
      </c>
      <c r="M30" s="112"/>
      <c r="N30" s="113">
        <v>10899</v>
      </c>
      <c r="O30" s="113"/>
      <c r="P30" s="114">
        <f t="shared" si="1"/>
        <v>1.2936966694192129E-2</v>
      </c>
      <c r="Q30" s="115"/>
      <c r="R30" s="96"/>
    </row>
    <row r="31" spans="1:18" x14ac:dyDescent="0.2">
      <c r="A31" s="38" t="s">
        <v>85</v>
      </c>
      <c r="B31" s="34" t="s">
        <v>2</v>
      </c>
      <c r="C31" s="34" t="s">
        <v>2</v>
      </c>
      <c r="D31" s="34" t="s">
        <v>2</v>
      </c>
      <c r="E31" s="34">
        <v>1</v>
      </c>
      <c r="F31" s="34" t="s">
        <v>2</v>
      </c>
      <c r="G31" s="34" t="s">
        <v>2</v>
      </c>
      <c r="H31" s="34" t="s">
        <v>2</v>
      </c>
      <c r="I31" s="73" t="s">
        <v>2</v>
      </c>
      <c r="J31" s="73" t="s">
        <v>2</v>
      </c>
      <c r="K31" s="49" t="s">
        <v>2</v>
      </c>
      <c r="L31" s="112">
        <f t="shared" si="0"/>
        <v>1</v>
      </c>
      <c r="M31" s="112"/>
      <c r="N31" s="113">
        <v>181</v>
      </c>
      <c r="O31" s="113"/>
      <c r="P31" s="114">
        <f t="shared" si="1"/>
        <v>5.5248618784530384E-3</v>
      </c>
      <c r="Q31" s="115"/>
      <c r="R31" s="96"/>
    </row>
    <row r="32" spans="1:18" x14ac:dyDescent="0.2">
      <c r="A32" s="38" t="s">
        <v>58</v>
      </c>
      <c r="B32" s="34">
        <v>2</v>
      </c>
      <c r="C32" s="34">
        <v>6</v>
      </c>
      <c r="D32" s="34">
        <v>11</v>
      </c>
      <c r="E32" s="34">
        <v>7</v>
      </c>
      <c r="F32" s="34">
        <v>4</v>
      </c>
      <c r="G32" s="34">
        <v>2</v>
      </c>
      <c r="H32" s="34">
        <v>2</v>
      </c>
      <c r="I32" s="73" t="s">
        <v>2</v>
      </c>
      <c r="J32" s="73">
        <v>1</v>
      </c>
      <c r="K32" s="49" t="s">
        <v>2</v>
      </c>
      <c r="L32" s="112">
        <f t="shared" si="0"/>
        <v>35</v>
      </c>
      <c r="M32" s="112"/>
      <c r="N32" s="113">
        <v>860</v>
      </c>
      <c r="O32" s="113"/>
      <c r="P32" s="114">
        <f t="shared" si="1"/>
        <v>4.0697674418604654E-2</v>
      </c>
      <c r="Q32" s="115"/>
      <c r="R32" s="96"/>
    </row>
    <row r="33" spans="1:18" ht="14.25" x14ac:dyDescent="0.2">
      <c r="A33" s="38" t="s">
        <v>81</v>
      </c>
      <c r="B33" s="35" t="s">
        <v>2</v>
      </c>
      <c r="C33" s="35" t="s">
        <v>2</v>
      </c>
      <c r="D33" s="35" t="s">
        <v>2</v>
      </c>
      <c r="E33" s="35" t="s">
        <v>2</v>
      </c>
      <c r="F33" s="35" t="s">
        <v>2</v>
      </c>
      <c r="G33" s="35" t="s">
        <v>2</v>
      </c>
      <c r="H33" s="35" t="s">
        <v>2</v>
      </c>
      <c r="I33" s="74" t="s">
        <v>2</v>
      </c>
      <c r="J33" s="74" t="s">
        <v>2</v>
      </c>
      <c r="K33" s="50" t="s">
        <v>2</v>
      </c>
      <c r="L33" s="112">
        <f t="shared" si="0"/>
        <v>0</v>
      </c>
      <c r="M33" s="112"/>
      <c r="N33" s="113">
        <v>485</v>
      </c>
      <c r="O33" s="113"/>
      <c r="P33" s="114">
        <f t="shared" si="1"/>
        <v>0</v>
      </c>
      <c r="Q33" s="115"/>
      <c r="R33" s="96"/>
    </row>
    <row r="34" spans="1:18" x14ac:dyDescent="0.2">
      <c r="A34" s="38" t="s">
        <v>59</v>
      </c>
      <c r="B34" s="34">
        <v>6</v>
      </c>
      <c r="C34" s="34">
        <v>4</v>
      </c>
      <c r="D34" s="34">
        <v>16</v>
      </c>
      <c r="E34" s="34">
        <v>7</v>
      </c>
      <c r="F34" s="34">
        <v>11</v>
      </c>
      <c r="G34" s="34">
        <v>6</v>
      </c>
      <c r="H34" s="34">
        <v>7</v>
      </c>
      <c r="I34" s="73">
        <v>7</v>
      </c>
      <c r="J34" s="73">
        <v>4</v>
      </c>
      <c r="K34" s="49">
        <v>8</v>
      </c>
      <c r="L34" s="112">
        <f t="shared" si="0"/>
        <v>76</v>
      </c>
      <c r="M34" s="112"/>
      <c r="N34" s="113">
        <v>25255</v>
      </c>
      <c r="O34" s="113"/>
      <c r="P34" s="114">
        <f t="shared" si="1"/>
        <v>3.0093050881013659E-3</v>
      </c>
      <c r="Q34" s="115"/>
      <c r="R34" s="96"/>
    </row>
    <row r="35" spans="1:18" ht="14.25" x14ac:dyDescent="0.2">
      <c r="A35" s="38" t="s">
        <v>82</v>
      </c>
      <c r="B35" s="34">
        <v>3</v>
      </c>
      <c r="C35" s="34">
        <v>2</v>
      </c>
      <c r="D35" s="34">
        <v>10</v>
      </c>
      <c r="E35" s="34">
        <v>5</v>
      </c>
      <c r="F35" s="34" t="s">
        <v>2</v>
      </c>
      <c r="G35" s="34">
        <v>4</v>
      </c>
      <c r="H35" s="34">
        <v>6</v>
      </c>
      <c r="I35" s="73">
        <v>4</v>
      </c>
      <c r="J35" s="73">
        <v>4</v>
      </c>
      <c r="K35" s="49">
        <v>3</v>
      </c>
      <c r="L35" s="112">
        <f t="shared" si="0"/>
        <v>41</v>
      </c>
      <c r="M35" s="112"/>
      <c r="N35" s="113">
        <v>48594</v>
      </c>
      <c r="O35" s="113"/>
      <c r="P35" s="114">
        <f t="shared" si="1"/>
        <v>8.4372556282668644E-4</v>
      </c>
      <c r="Q35" s="115"/>
      <c r="R35" s="96"/>
    </row>
    <row r="36" spans="1:18" ht="13.5" thickBot="1" x14ac:dyDescent="0.25">
      <c r="A36" s="39" t="s">
        <v>60</v>
      </c>
      <c r="B36" s="36">
        <v>63</v>
      </c>
      <c r="C36" s="36">
        <v>77</v>
      </c>
      <c r="D36" s="36">
        <v>191</v>
      </c>
      <c r="E36" s="36">
        <v>124</v>
      </c>
      <c r="F36" s="36">
        <v>91</v>
      </c>
      <c r="G36" s="36">
        <v>81</v>
      </c>
      <c r="H36" s="36">
        <v>74</v>
      </c>
      <c r="I36" s="75">
        <v>80</v>
      </c>
      <c r="J36" s="75">
        <v>64</v>
      </c>
      <c r="K36" s="51">
        <v>67</v>
      </c>
      <c r="L36" s="116">
        <f>SUM(B36:K36)</f>
        <v>912</v>
      </c>
      <c r="M36" s="116"/>
      <c r="N36" s="117">
        <v>147112</v>
      </c>
      <c r="O36" s="117"/>
      <c r="P36" s="118">
        <f t="shared" si="1"/>
        <v>6.1993583120343683E-3</v>
      </c>
      <c r="Q36" s="119"/>
      <c r="R36" s="96"/>
    </row>
    <row r="38" spans="1:18" ht="14.25" x14ac:dyDescent="0.2">
      <c r="A38" s="3" t="s">
        <v>84</v>
      </c>
      <c r="N38" s="130"/>
    </row>
    <row r="39" spans="1:18" ht="14.25" x14ac:dyDescent="0.2">
      <c r="A39" s="3" t="s">
        <v>83</v>
      </c>
    </row>
    <row r="41" spans="1:18" x14ac:dyDescent="0.2">
      <c r="E41" s="37"/>
    </row>
    <row r="42" spans="1:18" x14ac:dyDescent="0.2">
      <c r="E42" s="37"/>
    </row>
    <row r="43" spans="1:18" x14ac:dyDescent="0.2">
      <c r="E43" s="37"/>
    </row>
    <row r="44" spans="1:18" x14ac:dyDescent="0.2">
      <c r="E44" s="37"/>
    </row>
    <row r="45" spans="1:18" x14ac:dyDescent="0.2">
      <c r="E45" s="37"/>
    </row>
    <row r="46" spans="1:18" x14ac:dyDescent="0.2">
      <c r="E46" s="37"/>
    </row>
    <row r="47" spans="1:18" x14ac:dyDescent="0.2">
      <c r="E47" s="37"/>
    </row>
    <row r="48" spans="1:18" x14ac:dyDescent="0.2">
      <c r="E48" s="37"/>
    </row>
    <row r="49" spans="5:5" x14ac:dyDescent="0.2">
      <c r="E49" s="37"/>
    </row>
    <row r="50" spans="5:5" x14ac:dyDescent="0.2">
      <c r="E50" s="37"/>
    </row>
    <row r="51" spans="5:5" x14ac:dyDescent="0.2">
      <c r="E51" s="37"/>
    </row>
    <row r="52" spans="5:5" x14ac:dyDescent="0.2">
      <c r="E52" s="37"/>
    </row>
    <row r="53" spans="5:5" x14ac:dyDescent="0.2">
      <c r="E53" s="37"/>
    </row>
    <row r="54" spans="5:5" x14ac:dyDescent="0.2">
      <c r="E54" s="37"/>
    </row>
    <row r="55" spans="5:5" x14ac:dyDescent="0.2">
      <c r="E55" s="37"/>
    </row>
    <row r="56" spans="5:5" x14ac:dyDescent="0.2">
      <c r="E56" s="37"/>
    </row>
  </sheetData>
  <mergeCells count="6">
    <mergeCell ref="A3:A4"/>
    <mergeCell ref="B3:K3"/>
    <mergeCell ref="P4:Q4"/>
    <mergeCell ref="N4:O4"/>
    <mergeCell ref="L4:M4"/>
    <mergeCell ref="L3:Q3"/>
  </mergeCells>
  <phoneticPr fontId="3" type="noConversion"/>
  <pageMargins left="0.75" right="0.75" top="1" bottom="1" header="0.5" footer="0.5"/>
  <pageSetup paperSize="9" scale="81" orientation="landscape" r:id="rId1"/>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41"/>
  <sheetViews>
    <sheetView showGridLines="0" zoomScaleNormal="100" workbookViewId="0">
      <selection activeCell="C1" sqref="C1"/>
    </sheetView>
  </sheetViews>
  <sheetFormatPr defaultRowHeight="12.75" x14ac:dyDescent="0.2"/>
  <cols>
    <col min="1" max="1" width="23.85546875" style="1" customWidth="1"/>
    <col min="2" max="2" width="14.140625" style="1" customWidth="1"/>
    <col min="3" max="16384" width="9.140625" style="1"/>
  </cols>
  <sheetData>
    <row r="1" spans="1:1" x14ac:dyDescent="0.2">
      <c r="A1" s="21" t="s">
        <v>61</v>
      </c>
    </row>
    <row r="3" spans="1:1" x14ac:dyDescent="0.2">
      <c r="A3" s="1" t="s">
        <v>73</v>
      </c>
    </row>
    <row r="4" spans="1:1" x14ac:dyDescent="0.2">
      <c r="A4" s="1" t="s">
        <v>137</v>
      </c>
    </row>
    <row r="5" spans="1:1" x14ac:dyDescent="0.2">
      <c r="A5" s="1" t="s">
        <v>62</v>
      </c>
    </row>
    <row r="6" spans="1:1" x14ac:dyDescent="0.2">
      <c r="A6" s="40" t="s">
        <v>140</v>
      </c>
    </row>
    <row r="8" spans="1:1" x14ac:dyDescent="0.2">
      <c r="A8" s="1" t="s">
        <v>86</v>
      </c>
    </row>
    <row r="9" spans="1:1" x14ac:dyDescent="0.2">
      <c r="A9" s="1" t="s">
        <v>87</v>
      </c>
    </row>
    <row r="10" spans="1:1" x14ac:dyDescent="0.2">
      <c r="A10" s="1" t="s">
        <v>88</v>
      </c>
    </row>
    <row r="12" spans="1:1" x14ac:dyDescent="0.2">
      <c r="A12" s="1" t="s">
        <v>89</v>
      </c>
    </row>
    <row r="13" spans="1:1" x14ac:dyDescent="0.2">
      <c r="A13" s="53" t="s">
        <v>90</v>
      </c>
    </row>
    <row r="14" spans="1:1" x14ac:dyDescent="0.2">
      <c r="A14" s="1" t="s">
        <v>91</v>
      </c>
    </row>
    <row r="15" spans="1:1" x14ac:dyDescent="0.2">
      <c r="A15" s="1" t="s">
        <v>92</v>
      </c>
    </row>
    <row r="16" spans="1:1" x14ac:dyDescent="0.2">
      <c r="A16" s="1" t="s">
        <v>93</v>
      </c>
    </row>
    <row r="18" spans="1:4" x14ac:dyDescent="0.2">
      <c r="A18" s="1" t="s">
        <v>94</v>
      </c>
    </row>
    <row r="19" spans="1:4" x14ac:dyDescent="0.2">
      <c r="A19" s="1" t="s">
        <v>95</v>
      </c>
    </row>
    <row r="21" spans="1:4" x14ac:dyDescent="0.2">
      <c r="A21" s="21" t="s">
        <v>127</v>
      </c>
    </row>
    <row r="22" spans="1:4" x14ac:dyDescent="0.2">
      <c r="A22" s="184" t="s">
        <v>138</v>
      </c>
    </row>
    <row r="23" spans="1:4" s="45" customFormat="1" x14ac:dyDescent="0.2">
      <c r="A23" s="45" t="s">
        <v>128</v>
      </c>
    </row>
    <row r="24" spans="1:4" ht="14.25" x14ac:dyDescent="0.2">
      <c r="A24" s="1" t="s">
        <v>139</v>
      </c>
    </row>
    <row r="26" spans="1:4" x14ac:dyDescent="0.2">
      <c r="A26" s="1" t="s">
        <v>66</v>
      </c>
    </row>
    <row r="27" spans="1:4" x14ac:dyDescent="0.2">
      <c r="A27" s="1" t="s">
        <v>67</v>
      </c>
    </row>
    <row r="29" spans="1:4" x14ac:dyDescent="0.2">
      <c r="A29" s="141" t="s">
        <v>63</v>
      </c>
      <c r="B29" s="140" t="s">
        <v>129</v>
      </c>
      <c r="C29" s="139"/>
      <c r="D29" s="139"/>
    </row>
    <row r="30" spans="1:4" x14ac:dyDescent="0.2">
      <c r="A30" s="138"/>
      <c r="B30" s="140" t="s">
        <v>130</v>
      </c>
      <c r="C30" s="139"/>
      <c r="D30" s="139"/>
    </row>
    <row r="31" spans="1:4" x14ac:dyDescent="0.2">
      <c r="A31" s="134"/>
      <c r="B31" s="140" t="s">
        <v>131</v>
      </c>
      <c r="C31" s="137"/>
      <c r="D31" s="137"/>
    </row>
    <row r="32" spans="1:4" x14ac:dyDescent="0.2">
      <c r="A32" s="134"/>
      <c r="B32" s="140" t="s">
        <v>132</v>
      </c>
      <c r="C32" s="137"/>
      <c r="D32" s="137"/>
    </row>
    <row r="33" spans="1:4" x14ac:dyDescent="0.2">
      <c r="A33" s="134"/>
      <c r="B33" s="140" t="s">
        <v>133</v>
      </c>
      <c r="C33" s="137"/>
      <c r="D33" s="137"/>
    </row>
    <row r="34" spans="1:4" x14ac:dyDescent="0.2">
      <c r="A34" s="136"/>
      <c r="B34" s="136"/>
      <c r="C34" s="136"/>
      <c r="D34" s="136"/>
    </row>
    <row r="35" spans="1:4" x14ac:dyDescent="0.2">
      <c r="A35" s="135" t="s">
        <v>64</v>
      </c>
      <c r="B35" s="143" t="s">
        <v>134</v>
      </c>
      <c r="C35" s="143"/>
      <c r="D35" s="136"/>
    </row>
    <row r="36" spans="1:4" x14ac:dyDescent="0.2">
      <c r="A36" s="136"/>
      <c r="B36" s="136"/>
      <c r="C36" s="136"/>
      <c r="D36" s="136"/>
    </row>
    <row r="37" spans="1:4" x14ac:dyDescent="0.2">
      <c r="A37" s="135" t="s">
        <v>65</v>
      </c>
      <c r="B37" s="144" t="s">
        <v>135</v>
      </c>
      <c r="C37" s="136"/>
      <c r="D37" s="136"/>
    </row>
    <row r="38" spans="1:4" x14ac:dyDescent="0.2">
      <c r="A38" s="136"/>
      <c r="B38" s="136"/>
      <c r="C38" s="136"/>
      <c r="D38" s="136"/>
    </row>
    <row r="39" spans="1:4" x14ac:dyDescent="0.2">
      <c r="A39" s="135" t="s">
        <v>74</v>
      </c>
      <c r="B39" s="143" t="s">
        <v>102</v>
      </c>
      <c r="C39" s="136"/>
      <c r="D39" s="136"/>
    </row>
    <row r="41" spans="1:4" x14ac:dyDescent="0.2">
      <c r="A41" s="21" t="s">
        <v>96</v>
      </c>
      <c r="B41" s="142">
        <v>42668</v>
      </c>
    </row>
  </sheetData>
  <phoneticPr fontId="3" type="noConversion"/>
  <hyperlinks>
    <hyperlink ref="B37" r:id="rId1"/>
  </hyperlinks>
  <pageMargins left="0.75" right="0.75" top="1" bottom="1" header="0.5" footer="0.5"/>
  <pageSetup paperSize="9" scale="95" orientation="landscape" r:id="rId2"/>
  <headerFooter alignWithMargins="0"/>
  <drawing r:id="rId3"/>
  <legacyDrawing r:id="rId4"/>
  <oleObjects>
    <mc:AlternateContent xmlns:mc="http://schemas.openxmlformats.org/markup-compatibility/2006">
      <mc:Choice Requires="x14">
        <oleObject shapeId="1025" r:id="rId5">
          <objectPr defaultSize="0" autoPict="0" r:id="rId6">
            <anchor moveWithCells="1" sizeWithCells="1">
              <from>
                <xdr:col>7</xdr:col>
                <xdr:colOff>9525</xdr:colOff>
                <xdr:row>0</xdr:row>
                <xdr:rowOff>9525</xdr:rowOff>
              </from>
              <to>
                <xdr:col>9</xdr:col>
                <xdr:colOff>0</xdr:colOff>
                <xdr:row>7</xdr:row>
                <xdr:rowOff>9525</xdr:rowOff>
              </to>
            </anchor>
          </objectPr>
        </oleObject>
      </mc:Choice>
      <mc:Fallback>
        <oleObject shapeId="1025" r:id="rId5"/>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5</vt:i4>
      </vt:variant>
    </vt:vector>
  </HeadingPairs>
  <TitlesOfParts>
    <vt:vector size="13" baseType="lpstr">
      <vt:lpstr>Contents</vt:lpstr>
      <vt:lpstr>Table 1</vt:lpstr>
      <vt:lpstr>Figure 1</vt:lpstr>
      <vt:lpstr>Table 2</vt:lpstr>
      <vt:lpstr>Table 3</vt:lpstr>
      <vt:lpstr>Table 4</vt:lpstr>
      <vt:lpstr>Table 5</vt:lpstr>
      <vt:lpstr>Notes</vt:lpstr>
      <vt:lpstr>Notes!Print_Area</vt:lpstr>
      <vt:lpstr>'Table 1'!Print_Area</vt:lpstr>
      <vt:lpstr>'Table 2'!Print_Area</vt:lpstr>
      <vt:lpstr>'Table 4'!Print_Area</vt:lpstr>
      <vt:lpstr>'Table 5'!Print_Area</vt:lpstr>
    </vt:vector>
  </TitlesOfParts>
  <Company>N.I.C.S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Naomi O'Neill (1456545)</dc:creator>
  <cp:lastModifiedBy>Elaine Longden</cp:lastModifiedBy>
  <cp:lastPrinted>2012-06-01T12:17:04Z</cp:lastPrinted>
  <dcterms:created xsi:type="dcterms:W3CDTF">2010-04-12T08:12:56Z</dcterms:created>
  <dcterms:modified xsi:type="dcterms:W3CDTF">2018-05-15T12:09:35Z</dcterms:modified>
</cp:coreProperties>
</file>