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updateLinks="never" defaultThemeVersion="124226"/>
  <xr:revisionPtr revIDLastSave="0" documentId="8_{E64C30B2-F13B-4850-88F7-DC07B78533F7}" xr6:coauthVersionLast="47" xr6:coauthVersionMax="47" xr10:uidLastSave="{00000000-0000-0000-0000-000000000000}"/>
  <bookViews>
    <workbookView xWindow="22932" yWindow="-108" windowWidth="30936" windowHeight="16776" tabRatio="864" xr2:uid="{00000000-000D-0000-FFFF-FFFF00000000}"/>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30" r:id="rId9"/>
    <sheet name="Table 7" sheetId="14" r:id="rId10"/>
    <sheet name="Figure 1" sheetId="39" r:id="rId11"/>
    <sheet name="Figure 2" sheetId="40" r:id="rId12"/>
    <sheet name="Figure 3" sheetId="41" r:id="rId13"/>
    <sheet name="Figure 4" sheetId="42" r:id="rId14"/>
    <sheet name="Figures 5 &amp; 6" sheetId="44" r:id="rId15"/>
    <sheet name="Figure 7" sheetId="43" r:id="rId16"/>
    <sheet name="Background Notes" sheetId="8" r:id="rId17"/>
  </sheets>
  <definedNames>
    <definedName name="notestoreaders" localSheetId="16">'Background Notes'!$A$1</definedName>
    <definedName name="OLE_LINK3" localSheetId="2">'Table 1'!#REF!</definedName>
    <definedName name="OLE_LINK3" localSheetId="9">'Table 7'!#REF!</definedName>
    <definedName name="OLE_LINK7" localSheetId="5">'Table 4a'!#REF!</definedName>
    <definedName name="OLE_LINK7" localSheetId="6">'Table 4b'!#REF!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0" l="1"/>
  <c r="H40" i="43" l="1"/>
  <c r="F35" i="44"/>
  <c r="H20" i="14"/>
  <c r="I16" i="14"/>
  <c r="I17" i="14"/>
  <c r="I18" i="14"/>
  <c r="I19" i="14"/>
  <c r="I9" i="14"/>
  <c r="I10" i="14"/>
  <c r="I11" i="14"/>
  <c r="I8" i="14"/>
  <c r="H12" i="14"/>
  <c r="H11" i="23"/>
  <c r="Y11" i="28"/>
  <c r="I11" i="28"/>
  <c r="I9" i="28"/>
  <c r="I7" i="28"/>
  <c r="Q11" i="28"/>
  <c r="Q9" i="28"/>
  <c r="Q7" i="28"/>
  <c r="Y7" i="28"/>
  <c r="Y9" i="28"/>
  <c r="X11" i="28"/>
  <c r="X9" i="28"/>
  <c r="X7" i="28"/>
  <c r="Y8" i="18"/>
  <c r="X12" i="18"/>
  <c r="Y12" i="18" s="1"/>
  <c r="X10" i="18"/>
  <c r="Y10" i="18" s="1"/>
  <c r="X8" i="18"/>
  <c r="Q12" i="18"/>
  <c r="Q10" i="18"/>
  <c r="Q8" i="18"/>
  <c r="I12" i="18"/>
  <c r="I10" i="18"/>
  <c r="I8" i="18"/>
  <c r="I13" i="17"/>
  <c r="I12" i="17"/>
  <c r="I11" i="17"/>
  <c r="I10" i="17"/>
  <c r="I9" i="17"/>
  <c r="I8" i="17"/>
  <c r="I7" i="17"/>
  <c r="Q13" i="17"/>
  <c r="Q12" i="17"/>
  <c r="Q11" i="17"/>
  <c r="Q10" i="17"/>
  <c r="Q9" i="17"/>
  <c r="Q8" i="17"/>
  <c r="Q7" i="17"/>
  <c r="Y8" i="17"/>
  <c r="Y9" i="17"/>
  <c r="Y10" i="17"/>
  <c r="Y11" i="17"/>
  <c r="Y12" i="17"/>
  <c r="Y13" i="17"/>
  <c r="Y7" i="17"/>
  <c r="H14" i="17"/>
  <c r="P14" i="17"/>
  <c r="X14" i="17"/>
  <c r="H26" i="15"/>
  <c r="H19" i="15"/>
  <c r="H12" i="15"/>
  <c r="I9" i="15"/>
  <c r="I10" i="15"/>
  <c r="I11" i="15"/>
  <c r="I15" i="15"/>
  <c r="I16" i="15"/>
  <c r="I17" i="15"/>
  <c r="I18" i="15"/>
  <c r="I22" i="15"/>
  <c r="I23" i="15"/>
  <c r="I24" i="15"/>
  <c r="I25" i="15"/>
  <c r="I8" i="15"/>
  <c r="I11" i="37"/>
  <c r="I9" i="37"/>
  <c r="I7" i="37"/>
  <c r="G40" i="43" l="1"/>
  <c r="G11" i="23" l="1"/>
  <c r="G20" i="14" l="1"/>
  <c r="I20" i="14" s="1"/>
  <c r="G12" i="14"/>
  <c r="I12" i="14" s="1"/>
  <c r="D14" i="30"/>
  <c r="B26" i="15" l="1"/>
  <c r="C19" i="15" l="1"/>
  <c r="F26" i="15"/>
  <c r="F19" i="15"/>
  <c r="D12" i="15"/>
  <c r="E26" i="15"/>
  <c r="W14" i="17"/>
  <c r="Y14" i="17" s="1"/>
  <c r="O14" i="17"/>
  <c r="Q14" i="17" s="1"/>
  <c r="G14" i="17"/>
  <c r="I14" i="17" s="1"/>
  <c r="C12" i="15"/>
  <c r="D26" i="15"/>
  <c r="E19" i="15"/>
  <c r="B12" i="15"/>
  <c r="F12" i="15"/>
  <c r="G26" i="15"/>
  <c r="I26" i="15" s="1"/>
  <c r="B19" i="15"/>
  <c r="C26" i="15"/>
  <c r="D19" i="15"/>
  <c r="E12" i="15"/>
  <c r="G12" i="15"/>
  <c r="I12" i="15" s="1"/>
  <c r="G19" i="15"/>
  <c r="I19" i="15" s="1"/>
  <c r="C14" i="30" l="1"/>
  <c r="B14" i="30"/>
  <c r="D40" i="43" l="1"/>
  <c r="C40" i="43"/>
  <c r="E40" i="43"/>
  <c r="B40" i="43"/>
  <c r="F40" i="43"/>
  <c r="E37" i="42" l="1"/>
  <c r="H34" i="40"/>
  <c r="F36" i="41"/>
  <c r="R14" i="17"/>
  <c r="S14" i="17"/>
  <c r="T14" i="17"/>
  <c r="U14" i="17"/>
  <c r="V14" i="17"/>
  <c r="N14" i="17"/>
  <c r="J14" i="17"/>
  <c r="K14" i="17"/>
  <c r="L14" i="17"/>
  <c r="M14" i="17"/>
  <c r="F14" i="17"/>
  <c r="E14" i="17"/>
  <c r="D14" i="17"/>
  <c r="C14" i="17"/>
  <c r="B14" i="17"/>
  <c r="C20" i="14" l="1"/>
  <c r="C12" i="14"/>
  <c r="B11" i="23"/>
  <c r="C11" i="23"/>
  <c r="D11" i="23"/>
  <c r="E11" i="23"/>
  <c r="F11" i="23"/>
  <c r="D12" i="14" l="1"/>
  <c r="D20" i="14"/>
  <c r="E12" i="14"/>
  <c r="E20" i="14"/>
  <c r="B12" i="14"/>
  <c r="B20" i="14"/>
  <c r="F12" i="14"/>
  <c r="F20" i="14"/>
</calcChain>
</file>

<file path=xl/sharedStrings.xml><?xml version="1.0" encoding="utf-8"?>
<sst xmlns="http://schemas.openxmlformats.org/spreadsheetml/2006/main" count="363" uniqueCount="205">
  <si>
    <t>2013</t>
  </si>
  <si>
    <t>Northern Ireland</t>
  </si>
  <si>
    <t>Total</t>
  </si>
  <si>
    <t>Business</t>
  </si>
  <si>
    <t>Other</t>
  </si>
  <si>
    <t>Hotel/Motel</t>
  </si>
  <si>
    <t>Guesthouse, Farmhouse, Bed&amp;Breakfast</t>
  </si>
  <si>
    <t>Own Second Home/timeshare</t>
  </si>
  <si>
    <t>1-3 nights</t>
  </si>
  <si>
    <t>4+ nights</t>
  </si>
  <si>
    <t>Percentage</t>
  </si>
  <si>
    <t>Source: CHS</t>
  </si>
  <si>
    <t>Notes:</t>
  </si>
  <si>
    <t>Self-catering</t>
  </si>
  <si>
    <t>Accomodation provided free of charge by relatives/friends</t>
  </si>
  <si>
    <t>Lack of free time due to work or study commitments</t>
  </si>
  <si>
    <t>Lack of free time due to family commitments</t>
  </si>
  <si>
    <t>Prefer to stay at home, no motivation to travel</t>
  </si>
  <si>
    <t>Financial reasons</t>
  </si>
  <si>
    <t>Health reasons or reduced mobility</t>
  </si>
  <si>
    <t>Accomodation provided free of charge by relatives/ friends</t>
  </si>
  <si>
    <t>Campsite, caravan park or trailer park</t>
  </si>
  <si>
    <t>Motor vehicle</t>
  </si>
  <si>
    <t>Rail/Bus/Coach</t>
  </si>
  <si>
    <t>Contact</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</si>
  <si>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</si>
  <si>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</si>
  <si>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</si>
  <si>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</si>
  <si>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</si>
  <si>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</si>
  <si>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</si>
  <si>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</si>
  <si>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</si>
  <si>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</si>
  <si>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</si>
  <si>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BELFAST</t>
  </si>
  <si>
    <t>National Statistics Data?</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</si>
  <si>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</si>
  <si>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</si>
  <si>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</si>
  <si>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</si>
  <si>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</si>
  <si>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</si>
  <si>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</si>
  <si>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Background Notes</t>
  </si>
  <si>
    <t xml:space="preserve">Background Notes </t>
  </si>
  <si>
    <t>Definitions/Data sources of Domestic Tourism Statistics in Northern Ireland (NI)</t>
  </si>
  <si>
    <r>
      <t xml:space="preserve">An </t>
    </r>
    <r>
      <rPr>
        <b/>
        <sz val="12"/>
        <color rgb="FF000000"/>
        <rFont val="Arial"/>
        <family val="2"/>
      </rPr>
      <t xml:space="preserve">overnight trip </t>
    </r>
    <r>
      <rPr>
        <sz val="12"/>
        <color rgb="FF000000"/>
        <rFont val="Arial"/>
        <family val="2"/>
      </rPr>
      <t>includes any trip away from home for at least one night by a Northern Ireland resident.</t>
    </r>
  </si>
  <si>
    <r>
      <t xml:space="preserve">A </t>
    </r>
    <r>
      <rPr>
        <b/>
        <sz val="12"/>
        <color rgb="FF000000"/>
        <rFont val="Arial"/>
        <family val="2"/>
      </rPr>
      <t xml:space="preserve">domestic overnight trip </t>
    </r>
    <r>
      <rPr>
        <sz val="12"/>
        <color rgb="FF000000"/>
        <rFont val="Arial"/>
        <family val="2"/>
      </rPr>
      <t>includes any trip away from home for at least one night in Northern Ireland by a Northern Ireland resident.</t>
    </r>
  </si>
  <si>
    <t xml:space="preserve">Trip expenditure </t>
  </si>
  <si>
    <t>Trip expenditure is the total spent on package travel, business travel, accommodation, travel costs, food &amp; drink, and other items spend.</t>
  </si>
  <si>
    <t xml:space="preserve">Rounding </t>
  </si>
  <si>
    <t xml:space="preserve">Methodology </t>
  </si>
  <si>
    <t>Further Information</t>
  </si>
  <si>
    <t xml:space="preserve">Source </t>
  </si>
  <si>
    <t>Copyright</t>
  </si>
  <si>
    <r>
      <t>This publication is Crown copyright and may be reproduced free of charge in any format or medium. Any material used must be acknowledged, and the title of the publication specified.</t>
    </r>
    <r>
      <rPr>
        <b/>
        <sz val="12"/>
        <color rgb="FF000000"/>
        <rFont val="Arial"/>
        <family val="2"/>
      </rPr>
      <t xml:space="preserve"> </t>
    </r>
  </si>
  <si>
    <t>Republic of Ireland</t>
  </si>
  <si>
    <t xml:space="preserve">Great Britain </t>
  </si>
  <si>
    <t xml:space="preserve">Other Overseas </t>
  </si>
  <si>
    <t xml:space="preserve">Total </t>
  </si>
  <si>
    <t>Holiday / Pleasure / Leisure</t>
  </si>
  <si>
    <t>Visiting Friends / Relatives</t>
  </si>
  <si>
    <t xml:space="preserve">List of Tables </t>
  </si>
  <si>
    <t>Table 1</t>
  </si>
  <si>
    <t>Table 2</t>
  </si>
  <si>
    <t>Table 3</t>
  </si>
  <si>
    <t>Table 4b</t>
  </si>
  <si>
    <t>Table 5</t>
  </si>
  <si>
    <t>Table 6</t>
  </si>
  <si>
    <t xml:space="preserve">Table 7 </t>
  </si>
  <si>
    <t>Table 4a</t>
  </si>
  <si>
    <t>List of Figures</t>
  </si>
  <si>
    <t>Figure 1</t>
  </si>
  <si>
    <t>Figure 2</t>
  </si>
  <si>
    <t>Figure 3</t>
  </si>
  <si>
    <t>Figure 4</t>
  </si>
  <si>
    <t>Figure 5</t>
  </si>
  <si>
    <t>Contents</t>
  </si>
  <si>
    <t>Visiting friends or relatives</t>
  </si>
  <si>
    <t>Holiday/ Pleasure/ Leisure</t>
  </si>
  <si>
    <t>Northern Ireland (NI)</t>
  </si>
  <si>
    <t>Republic of Ireland (RoI)</t>
  </si>
  <si>
    <t>Other Overseas</t>
  </si>
  <si>
    <t>BT9 5RR</t>
  </si>
  <si>
    <t>Yes</t>
  </si>
  <si>
    <r>
      <rPr>
        <sz val="12"/>
        <rFont val="Arial"/>
        <family val="2"/>
      </rPr>
      <t xml:space="preserve">A link to details on the methodology, sample size, rounding and grossing, precision of estimates, etc can be found at this </t>
    </r>
    <r>
      <rPr>
        <u/>
        <sz val="12"/>
        <color theme="10"/>
        <rFont val="Arial"/>
        <family val="2"/>
      </rPr>
      <t>link</t>
    </r>
    <r>
      <rPr>
        <u/>
        <sz val="11"/>
        <color theme="10"/>
        <rFont val="Calibri"/>
        <family val="2"/>
      </rPr>
      <t xml:space="preserve">. </t>
    </r>
  </si>
  <si>
    <r>
      <rPr>
        <sz val="12"/>
        <rFont val="Arial"/>
        <family val="2"/>
      </rPr>
      <t xml:space="preserve">A quality report on the domestic tourism series can be found at this </t>
    </r>
    <r>
      <rPr>
        <u/>
        <sz val="12"/>
        <color theme="10"/>
        <rFont val="Arial"/>
        <family val="2"/>
      </rPr>
      <t>link</t>
    </r>
    <r>
      <rPr>
        <sz val="12"/>
        <rFont val="Arial"/>
        <family val="2"/>
      </rPr>
      <t>.</t>
    </r>
  </si>
  <si>
    <t>1) Great Britain (GB) includes the Channel Islands and the Isle of Man</t>
  </si>
  <si>
    <t>Note:</t>
  </si>
  <si>
    <t>Confidence Intervals</t>
  </si>
  <si>
    <r>
      <rPr>
        <sz val="12"/>
        <rFont val="Arial"/>
        <family val="2"/>
      </rPr>
      <t xml:space="preserve"> at this </t>
    </r>
    <r>
      <rPr>
        <u/>
        <sz val="12"/>
        <color theme="10"/>
        <rFont val="Arial"/>
        <family val="2"/>
      </rPr>
      <t>link</t>
    </r>
    <r>
      <rPr>
        <sz val="12"/>
        <rFont val="Arial"/>
        <family val="2"/>
      </rPr>
      <t>.</t>
    </r>
  </si>
  <si>
    <t xml:space="preserve">(2) Figures derived from the Northern Ireland Continuous Household Survey (CHS) conducted by NISRA. </t>
  </si>
  <si>
    <t>(3) The estimates may be subject to revision due to improvements to the survey/analysis methodology or the inclusion of data returned after the publication date.</t>
  </si>
  <si>
    <t xml:space="preserve">(3) Estimates based on a sample size of &lt;30 appear shaded as </t>
  </si>
  <si>
    <t xml:space="preserve">     Estimates based on a sample size of 30-49 appear shaded as </t>
  </si>
  <si>
    <t>(4) Totals may not sum due to rounding</t>
  </si>
  <si>
    <t>(5) The estimates may be subject to revision due to improvements to the survey/analysis methodology or the inclusion of data returned after the publication date.</t>
  </si>
  <si>
    <t>CONTENTS</t>
  </si>
  <si>
    <t>Campsite/ Caravan park</t>
  </si>
  <si>
    <t xml:space="preserve">     Estimates based on a sample size of 50-99 appear shaded as </t>
  </si>
  <si>
    <t>(4) The estimates may be subject to revision due to improvements to the survey/analysis methodology or the inclusion of data returned after the publication date.</t>
  </si>
  <si>
    <t>Year</t>
  </si>
  <si>
    <t xml:space="preserve">(1) Figures derived from the Northern Ireland Continuous Household Survey (CHS) conducted by NISRA. </t>
  </si>
  <si>
    <t>(7) The estimates may be subject to revision due to improvements to the survey/analysis methodology or the inclusion of data returned after the publication date.</t>
  </si>
  <si>
    <t>Rolling Year Overnight Trips</t>
  </si>
  <si>
    <t>Rolling Year Expenditure (£)</t>
  </si>
  <si>
    <t>Own holiday home/ second home</t>
  </si>
  <si>
    <t>Hotel/ motel</t>
  </si>
  <si>
    <t>Self catering</t>
  </si>
  <si>
    <t>Nights</t>
  </si>
  <si>
    <t xml:space="preserve">Overnight trips </t>
  </si>
  <si>
    <t>Rail/ Bus/Coach</t>
  </si>
  <si>
    <t>Destination</t>
  </si>
  <si>
    <r>
      <t>Great Britain (GB)</t>
    </r>
    <r>
      <rPr>
        <vertAlign val="superscript"/>
        <sz val="12"/>
        <color theme="1"/>
        <rFont val="Arial"/>
        <family val="2"/>
      </rPr>
      <t>1</t>
    </r>
  </si>
  <si>
    <r>
      <rPr>
        <sz val="12"/>
        <rFont val="Arial"/>
        <family val="2"/>
      </rPr>
      <t xml:space="preserve">The information presented in this publication was collected through the Continuous Household Survey. Further information on the survey methodology is available from </t>
    </r>
    <r>
      <rPr>
        <u/>
        <sz val="12"/>
        <color theme="10"/>
        <rFont val="Arial"/>
        <family val="2"/>
      </rPr>
      <t>https://www.nisra.gov.uk/continuous-household-survey</t>
    </r>
  </si>
  <si>
    <r>
      <t>Recently returned from an overnight trip</t>
    </r>
    <r>
      <rPr>
        <vertAlign val="superscript"/>
        <sz val="12"/>
        <color theme="1"/>
        <rFont val="Arial"/>
        <family val="2"/>
      </rPr>
      <t>2</t>
    </r>
  </si>
  <si>
    <t>(2) The "Recently returned from an overnight trip" category was introduced in 2017.</t>
  </si>
  <si>
    <t xml:space="preserve">Figures shown in the tables rounded to the nearest whole number. They may not sum to the figures shown in the totals due to this rounding. </t>
  </si>
  <si>
    <t xml:space="preserve">(1) Figures are based on sample survey and therefore have an associated degree of sampling error. Information on confidence intervals is provided in the background notes. </t>
  </si>
  <si>
    <t>(6) The period for not taking an overnight trip is within 4 weeks of being interviewed.</t>
  </si>
  <si>
    <t>(5) Year is based on the year interviewed.</t>
  </si>
  <si>
    <t>(4) Proportations are based on individuals who completed the Overnight Trip section of the CHS.</t>
  </si>
  <si>
    <t>(3) Totals may not sum due to rounding.</t>
  </si>
  <si>
    <t>(4) Totals may not sum due to rounding.</t>
  </si>
  <si>
    <t>(3) Great Britain (GB) includes the Channel Islands and the Isle of Man.</t>
  </si>
  <si>
    <t>(1) Total percentage may not sum to 100% due to rounding</t>
  </si>
  <si>
    <t>Overnight Trips</t>
  </si>
  <si>
    <t xml:space="preserve">Number of Nights </t>
  </si>
  <si>
    <t>Expenditure (£)</t>
  </si>
  <si>
    <t>Number of Nights</t>
  </si>
  <si>
    <t xml:space="preserve"> Expenditure (£)</t>
  </si>
  <si>
    <t>Domestic Overnight Trips to Northern Ireland</t>
  </si>
  <si>
    <t>(6) The estimates may be subject to revision due to improvements to the survey/analysis methodology or the inclusion of data returned after the publication date.</t>
  </si>
  <si>
    <t>(5) Main transport type is what was used for the longest part (by distance) from home to the destination.</t>
  </si>
  <si>
    <t xml:space="preserve">    -</t>
  </si>
  <si>
    <t>tourismstatistics@nisra.gov.uk</t>
  </si>
  <si>
    <t>Rolling 12 months estimated NI domestic overnight trips and associated expenditure within NI, Q1 2013-Q4 2017</t>
  </si>
  <si>
    <t xml:space="preserve">(2) Estimates based on a sample size of &lt;30 appear shaded as </t>
  </si>
  <si>
    <t xml:space="preserve">    Estimates based on a sample size of 30-49 appear shaded as </t>
  </si>
  <si>
    <r>
      <t>Total</t>
    </r>
    <r>
      <rPr>
        <b/>
        <i/>
        <vertAlign val="superscript"/>
        <sz val="12"/>
        <color theme="1"/>
        <rFont val="Arial"/>
        <family val="2"/>
      </rPr>
      <t>3</t>
    </r>
  </si>
  <si>
    <t>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For 2018, the confidence interval around the estimates of all overnight trips by Northern Ireland residents in NI stands at +/-7% while the confidence interval around the estimates for expenditure on all overnight trips by Northern Ireland residents in NI stands at +/-10%. Information on confidence intervals in Northern Ireland tourism statistics can be accessed</t>
  </si>
  <si>
    <r>
      <rPr>
        <sz val="12"/>
        <color theme="1"/>
        <rFont val="Arial"/>
        <family val="2"/>
      </rPr>
      <t xml:space="preserve">Tables containing domestic overnight trip data back to 2011 can be found in the Northern Ireland annual tourism statistics 2018 microdata found at this </t>
    </r>
    <r>
      <rPr>
        <u/>
        <sz val="12"/>
        <color theme="10"/>
        <rFont val="Arial"/>
        <family val="2"/>
      </rPr>
      <t>link.</t>
    </r>
  </si>
  <si>
    <r>
      <rPr>
        <sz val="12"/>
        <rFont val="Arial"/>
        <family val="2"/>
      </rPr>
      <t>For more information relating to this publication or if an alternative format is required, please contact us at</t>
    </r>
    <r>
      <rPr>
        <sz val="12"/>
        <color theme="10"/>
        <rFont val="Arial"/>
        <family val="2"/>
      </rPr>
      <t xml:space="preserve"> </t>
    </r>
    <r>
      <rPr>
        <u/>
        <sz val="12"/>
        <color theme="10"/>
        <rFont val="Arial"/>
        <family val="2"/>
      </rPr>
      <t>tourismstatistics@nisra.gov.uk</t>
    </r>
  </si>
  <si>
    <t>Figure 7</t>
  </si>
  <si>
    <t>Figure 6</t>
  </si>
  <si>
    <t>Great Britain</t>
  </si>
  <si>
    <t>Mailing List</t>
  </si>
  <si>
    <t>When you are join the list, we will notify you by email of:</t>
  </si>
  <si>
    <t>new NI tourism statistical publications that have been released</t>
  </si>
  <si>
    <t>any delays or changes being made to tourism statistical publications</t>
  </si>
  <si>
    <t>user engagement exercises</t>
  </si>
  <si>
    <t>You can be removed from the list at any time.</t>
  </si>
  <si>
    <r>
      <rPr>
        <sz val="12"/>
        <rFont val="Arial"/>
        <family val="2"/>
      </rPr>
      <t xml:space="preserve">If you would like to be kept up to date on NISRA tourism statistics please join our </t>
    </r>
    <r>
      <rPr>
        <u/>
        <sz val="12"/>
        <color theme="10"/>
        <rFont val="Arial"/>
        <family val="2"/>
      </rPr>
      <t>mailing list.</t>
    </r>
  </si>
  <si>
    <t xml:space="preserve">(2)  Estimates based on a sample size of 30-49 appear shaded as </t>
  </si>
  <si>
    <t>(2) Great Britain (GB) includes the Channel Islands and the Isle of Man</t>
  </si>
  <si>
    <t xml:space="preserve"> </t>
  </si>
  <si>
    <t>January 2013 - December 2019</t>
  </si>
  <si>
    <t>John Magill</t>
  </si>
  <si>
    <t>028 9025 5165</t>
  </si>
  <si>
    <t>Estimated overnight trips taken by NI residents within NI, 2013-2019</t>
  </si>
  <si>
    <t>Estimated overnight trips taken by NI residents and associated nights and expenditure within NI by purpose of trip, 2013-2019</t>
  </si>
  <si>
    <t>Accommodation used on estimated overnight trips taken by NI residents within NI 2013-2019</t>
  </si>
  <si>
    <t>Estimated overnight trips taken by NI residents within NI by duration of trip, 2013-2019</t>
  </si>
  <si>
    <t>Estimated overnight trips taken by NI residents within NI by duration of trip (holiday/pleasure/leisure only), 2013-2019</t>
  </si>
  <si>
    <t>Main transport type used on estimated overnight trips taken by NI residents within NI 2013-2019</t>
  </si>
  <si>
    <t>Main reason for not taking an overnight trip in NI, 2016-2019</t>
  </si>
  <si>
    <t>Estimated overnight trips taken by NI residents - All Destinations, 2013-2019</t>
  </si>
  <si>
    <t>Accommodation used during nights on estimated overnight trips taken by NI residents within NI, 2019</t>
  </si>
  <si>
    <t>Purpose of estimated overnight trips taken by NI residents within NI, 2019</t>
  </si>
  <si>
    <t>Type of transport taken on estimated overnight trips by NI residents within NI, 2019</t>
  </si>
  <si>
    <t>All destinations of overnight trips by NI residents, 2019</t>
  </si>
  <si>
    <t>Overnight trips outside NI by NI residents, 2019</t>
  </si>
  <si>
    <t>Estimated overnight trips taken by NI residents by destination, 2013-2019</t>
  </si>
  <si>
    <t>Table 1: Estimated overnight trips taken by NI residents within NI, 2013-2019</t>
  </si>
  <si>
    <t>Table 2: Estimated overnight trips taken by NI residents and associated nights and expenditure within NI by purpose of trip, 2013-2019</t>
  </si>
  <si>
    <t>% Change 
 (2018-2019)</t>
  </si>
  <si>
    <t>Table 3: Accommodation used on estimated overnight trips taken by NI residents within NI 2013-2019</t>
  </si>
  <si>
    <t>Table 4a: Estimated overnight trips taken by NI residents within NI by duration of trip, 2013-2019</t>
  </si>
  <si>
    <t>% Change  (2018-2019)</t>
  </si>
  <si>
    <t>Table 5: Main transport type used on estimated overnight trips taken by NI residents within NI 2013-2019</t>
  </si>
  <si>
    <t>Table 7: Estimated overnight trips taken by NI residents - All Destinations, 2013-2019</t>
  </si>
  <si>
    <t>Figure 1: Rolling 12 months estimated NI domestic overnight trips and associated expenditure within NI, Q1 2013-Q4 2019</t>
  </si>
  <si>
    <t>Figure 2: Accommodation used during nights on estimated overnight trips taken by NI residents within NI, 2019</t>
  </si>
  <si>
    <t>Table 6: Main reason for not taking an overnight trip in NI, 2016-2019</t>
  </si>
  <si>
    <t>Figure 5: All destinations of overnight trips by NI residents, 2019</t>
  </si>
  <si>
    <t>Figure 6: Overnight trips outside NI by NI residents, 2019</t>
  </si>
  <si>
    <t>Figure 5: Estimated overnight trips taken by NI residents by destination, 2013-2019</t>
  </si>
  <si>
    <t>Figure 4: Type of transport taken on estimated overnight trips by NI residents within NI, 2019</t>
  </si>
  <si>
    <t>Figure 3: Purpose of estimated overnight trips taken by NI residents within NI, 2019</t>
  </si>
  <si>
    <t>Table 4b: Estimated overnight trips taken by NI residents within NI by duration of trip (holiday/pleasure/leisure only), 2013-2019</t>
  </si>
  <si>
    <t>Data correct as at 22/10/2020</t>
  </si>
  <si>
    <t>Please note staff are currently working from home, so it would be quicker to contact via email rather than post.</t>
  </si>
  <si>
    <t xml:space="preserve">Press Office, DfE, </t>
  </si>
  <si>
    <t>NISRA Tourism Statistics,</t>
  </si>
  <si>
    <t>Colby House, Stranmillis Court</t>
  </si>
  <si>
    <t>Belfast</t>
  </si>
  <si>
    <t>Telepone: 028 9025 5165</t>
  </si>
  <si>
    <t>Telephone:  028 9052 9604</t>
  </si>
  <si>
    <t>Email:</t>
  </si>
  <si>
    <t xml:space="preserve"> tourismstatistics@nisra.gov.uk </t>
  </si>
  <si>
    <t>John.Magill@nisra.gov.uk</t>
  </si>
  <si>
    <t xml:space="preserve">E-mail: </t>
  </si>
  <si>
    <t>% Change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</si>
</sst>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0\ "/>
    <numFmt numFmtId="165" formatCode="0.0%"/>
    <numFmt numFmtId="166" formatCode="0.0"/>
    <numFmt numFmtId="167" formatCode="#,##0_ ;\-#,##0\ "/>
    <numFmt numFmtId="168" formatCode="###0.00"/>
  </numFmts>
  <fonts count="44" x14ac:knownFonts="1">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b/>
      <sz val="11"/>
      <color theme="1"/>
      <name val="Calibri"/>
      <family val="2"/>
      <scheme val="minor"/>
    </font>
    <font>
      <sz val="11"/>
      <color theme="1"/>
      <name val="Arial"/>
      <family val="2"/>
    </font>
    <font>
      <sz val="12"/>
      <color indexed="8"/>
      <name val="Arial"/>
      <family val="2"/>
    </font>
    <font>
      <b/>
      <i/>
      <sz val="12"/>
      <color theme="1"/>
      <name val="Arial"/>
      <family val="2"/>
    </font>
    <font>
      <i/>
      <sz val="12"/>
      <color theme="1"/>
      <name val="Arial"/>
      <family val="2"/>
    </font>
    <font>
      <u/>
      <sz val="11"/>
      <color theme="10"/>
      <name val="Calibri"/>
      <family val="2"/>
    </font>
    <font>
      <sz val="12"/>
      <color rgb="FF000000"/>
      <name val="Arial"/>
      <family val="2"/>
    </font>
    <font>
      <sz val="14"/>
      <color theme="1"/>
      <name val="Arial"/>
      <family val="2"/>
    </font>
    <font>
      <u/>
      <sz val="14"/>
      <color theme="10"/>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b/>
      <sz val="12"/>
      <color rgb="FF000000"/>
      <name val="Arial"/>
      <family val="2"/>
    </font>
    <font>
      <i/>
      <sz val="10"/>
      <color rgb="FF000000"/>
      <name val="Arial"/>
      <family val="2"/>
    </font>
    <font>
      <i/>
      <sz val="10"/>
      <color theme="1"/>
      <name val="Arial"/>
      <family val="2"/>
    </font>
    <font>
      <i/>
      <sz val="10"/>
      <color theme="1"/>
      <name val="Calibri"/>
      <family val="2"/>
      <scheme val="minor"/>
    </font>
    <font>
      <i/>
      <sz val="12"/>
      <color indexed="8"/>
      <name val="Arial"/>
      <family val="2"/>
    </font>
    <font>
      <b/>
      <sz val="12"/>
      <color indexed="8"/>
      <name val="Arial"/>
      <family val="2"/>
    </font>
    <font>
      <b/>
      <sz val="14"/>
      <color theme="1"/>
      <name val="Arial"/>
      <family val="2"/>
    </font>
    <font>
      <sz val="10"/>
      <color indexed="8"/>
      <name val="Arial"/>
      <family val="2"/>
    </font>
    <font>
      <sz val="10"/>
      <color theme="1"/>
      <name val="Arial"/>
      <family val="2"/>
    </font>
    <font>
      <i/>
      <sz val="11"/>
      <color theme="1"/>
      <name val="Calibri"/>
      <family val="2"/>
      <scheme val="minor"/>
    </font>
    <font>
      <vertAlign val="superscript"/>
      <sz val="12"/>
      <color theme="1"/>
      <name val="Arial"/>
      <family val="2"/>
    </font>
    <font>
      <b/>
      <i/>
      <sz val="12"/>
      <color rgb="FFFF0000"/>
      <name val="Arial"/>
      <family val="2"/>
    </font>
    <font>
      <i/>
      <sz val="12"/>
      <color rgb="FFFF0000"/>
      <name val="Arial"/>
      <family val="2"/>
    </font>
    <font>
      <i/>
      <sz val="10"/>
      <name val="Arial"/>
      <family val="2"/>
    </font>
    <font>
      <sz val="11"/>
      <name val="Calibri"/>
      <family val="2"/>
      <scheme val="minor"/>
    </font>
    <font>
      <i/>
      <sz val="10"/>
      <name val="Calibri"/>
      <family val="2"/>
      <scheme val="minor"/>
    </font>
    <font>
      <b/>
      <i/>
      <vertAlign val="superscript"/>
      <sz val="12"/>
      <color theme="1"/>
      <name val="Arial"/>
      <family val="2"/>
    </font>
    <font>
      <sz val="12"/>
      <color theme="10"/>
      <name val="Arial"/>
      <family val="2"/>
    </font>
    <font>
      <sz val="10"/>
      <name val="Arial"/>
      <family val="2"/>
    </font>
  </fonts>
  <fills count="7">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dashDot">
        <color indexed="64"/>
      </right>
      <top style="thin">
        <color indexed="64"/>
      </top>
      <bottom/>
      <diagonal/>
    </border>
    <border>
      <left/>
      <right style="dashDot">
        <color indexed="64"/>
      </right>
      <top/>
      <bottom/>
      <diagonal/>
    </border>
    <border>
      <left/>
      <right style="dashDot">
        <color indexed="64"/>
      </right>
      <top/>
      <bottom style="thin">
        <color indexed="64"/>
      </bottom>
      <diagonal/>
    </border>
    <border>
      <left/>
      <right style="dashDot">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ashDot">
        <color indexed="64"/>
      </left>
      <right/>
      <top/>
      <bottom/>
      <diagonal/>
    </border>
    <border>
      <left style="dashDot">
        <color indexed="64"/>
      </left>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4" fillId="0" borderId="0"/>
    <xf numFmtId="0" fontId="11" fillId="0" borderId="0" applyNumberFormat="0" applyFill="0" applyBorder="0" applyAlignment="0" applyProtection="0">
      <alignment vertical="top"/>
      <protection locked="0"/>
    </xf>
    <xf numFmtId="9" fontId="17" fillId="0" borderId="0" applyFont="0" applyFill="0" applyBorder="0" applyAlignment="0" applyProtection="0"/>
    <xf numFmtId="43" fontId="17" fillId="0" borderId="0" applyFont="0" applyFill="0" applyBorder="0" applyAlignment="0" applyProtection="0"/>
    <xf numFmtId="0" fontId="2" fillId="0" borderId="0"/>
    <xf numFmtId="0" fontId="2" fillId="0" borderId="0"/>
    <xf numFmtId="0" fontId="43" fillId="0" borderId="0"/>
  </cellStyleXfs>
  <cellXfs count="201">
    <xf numFmtId="0" fontId="0" fillId="0" borderId="0" xfId="0"/>
    <xf numFmtId="0" fontId="3" fillId="0" borderId="0" xfId="0" applyFont="1"/>
    <xf numFmtId="0" fontId="5" fillId="0" borderId="0" xfId="0" applyFont="1"/>
    <xf numFmtId="9" fontId="0" fillId="0" borderId="0" xfId="0" applyNumberFormat="1"/>
    <xf numFmtId="0" fontId="11" fillId="0" borderId="0" xfId="2" applyAlignment="1" applyProtection="1"/>
    <xf numFmtId="0" fontId="13" fillId="0" borderId="0" xfId="0" applyFont="1"/>
    <xf numFmtId="0" fontId="6" fillId="0" borderId="0" xfId="0" applyFont="1"/>
    <xf numFmtId="0" fontId="14" fillId="0" borderId="0" xfId="2" applyFont="1" applyFill="1" applyAlignment="1" applyProtection="1"/>
    <xf numFmtId="9" fontId="5" fillId="0" borderId="0" xfId="3" applyFont="1"/>
    <xf numFmtId="0" fontId="0" fillId="0" borderId="0" xfId="0" applyAlignment="1">
      <alignment wrapText="1"/>
    </xf>
    <xf numFmtId="0" fontId="18" fillId="0" borderId="0" xfId="5" applyFont="1" applyAlignment="1">
      <alignment wrapText="1"/>
    </xf>
    <xf numFmtId="0" fontId="19" fillId="0" borderId="0" xfId="5" applyFont="1" applyAlignment="1">
      <alignment wrapText="1"/>
    </xf>
    <xf numFmtId="0" fontId="18" fillId="0" borderId="0" xfId="5" applyFont="1" applyAlignment="1">
      <alignment vertical="top" wrapText="1"/>
    </xf>
    <xf numFmtId="0" fontId="20" fillId="0" borderId="0" xfId="5" applyFont="1"/>
    <xf numFmtId="0" fontId="19" fillId="0" borderId="0" xfId="5" applyFont="1" applyAlignment="1">
      <alignment horizontal="left" vertical="top" wrapText="1"/>
    </xf>
    <xf numFmtId="0" fontId="21" fillId="0" borderId="0" xfId="5" applyFont="1" applyAlignment="1">
      <alignment wrapText="1"/>
    </xf>
    <xf numFmtId="0" fontId="21" fillId="0" borderId="0" xfId="5" applyFont="1" applyAlignment="1">
      <alignment vertical="top" wrapText="1"/>
    </xf>
    <xf numFmtId="0" fontId="19" fillId="0" borderId="0" xfId="5" applyFont="1" applyAlignment="1">
      <alignment vertical="top" wrapText="1"/>
    </xf>
    <xf numFmtId="0" fontId="20" fillId="0" borderId="0" xfId="5" applyFont="1" applyAlignment="1">
      <alignment vertical="top" wrapText="1"/>
    </xf>
    <xf numFmtId="0" fontId="18" fillId="0" borderId="0" xfId="5" applyFont="1"/>
    <xf numFmtId="14" fontId="20" fillId="0" borderId="0" xfId="5" applyNumberFormat="1" applyFont="1" applyAlignment="1">
      <alignment horizontal="left"/>
    </xf>
    <xf numFmtId="0" fontId="23" fillId="0" borderId="0" xfId="5" applyFont="1"/>
    <xf numFmtId="0" fontId="18" fillId="0" borderId="0" xfId="5" applyFont="1" applyAlignment="1">
      <alignment horizontal="center"/>
    </xf>
    <xf numFmtId="0" fontId="24" fillId="0" borderId="0" xfId="5" applyFont="1" applyAlignment="1">
      <alignment horizontal="left"/>
    </xf>
    <xf numFmtId="0" fontId="20" fillId="0" borderId="0" xfId="5" applyFont="1" applyAlignment="1">
      <alignment horizontal="left"/>
    </xf>
    <xf numFmtId="0" fontId="1" fillId="0" borderId="0" xfId="0" applyFont="1"/>
    <xf numFmtId="0" fontId="12" fillId="0" borderId="0" xfId="0" applyFont="1" applyAlignment="1">
      <alignment wrapText="1"/>
    </xf>
    <xf numFmtId="0" fontId="25" fillId="0" borderId="0" xfId="0" applyFont="1" applyAlignment="1">
      <alignment wrapText="1"/>
    </xf>
    <xf numFmtId="0" fontId="3" fillId="0" borderId="0" xfId="0" applyFont="1" applyAlignment="1">
      <alignment wrapText="1"/>
    </xf>
    <xf numFmtId="0" fontId="22" fillId="0" borderId="0" xfId="2" applyFont="1" applyAlignment="1" applyProtection="1">
      <alignment wrapText="1"/>
    </xf>
    <xf numFmtId="0" fontId="1" fillId="0" borderId="0" xfId="0" applyFont="1" applyAlignment="1">
      <alignment wrapText="1"/>
    </xf>
    <xf numFmtId="0" fontId="22" fillId="0" borderId="0" xfId="2" applyFont="1" applyBorder="1" applyAlignment="1" applyProtection="1">
      <alignment wrapText="1"/>
    </xf>
    <xf numFmtId="0" fontId="26" fillId="0" borderId="0" xfId="0" applyFont="1"/>
    <xf numFmtId="0" fontId="27" fillId="0" borderId="0" xfId="0" applyFont="1"/>
    <xf numFmtId="14" fontId="1" fillId="0" borderId="0" xfId="0" applyNumberFormat="1" applyFont="1"/>
    <xf numFmtId="0" fontId="9" fillId="0" borderId="0" xfId="0" applyFont="1" applyAlignment="1">
      <alignment horizontal="left" indent="1"/>
    </xf>
    <xf numFmtId="3" fontId="9" fillId="0" borderId="0" xfId="0" applyNumberFormat="1" applyFont="1" applyAlignment="1">
      <alignment horizontal="right"/>
    </xf>
    <xf numFmtId="3" fontId="9" fillId="0" borderId="0" xfId="0" applyNumberFormat="1" applyFont="1"/>
    <xf numFmtId="0" fontId="28" fillId="0" borderId="0" xfId="0" applyFont="1"/>
    <xf numFmtId="9" fontId="0" fillId="0" borderId="0" xfId="3" applyFont="1"/>
    <xf numFmtId="0" fontId="31" fillId="0" borderId="0" xfId="0" applyFont="1"/>
    <xf numFmtId="0" fontId="22" fillId="0" borderId="0" xfId="2" applyFont="1" applyAlignment="1" applyProtection="1"/>
    <xf numFmtId="3" fontId="1" fillId="0" borderId="0" xfId="0" applyNumberFormat="1" applyFont="1" applyAlignment="1">
      <alignment horizontal="right" wrapText="1"/>
    </xf>
    <xf numFmtId="41" fontId="0" fillId="0" borderId="0" xfId="0" applyNumberFormat="1"/>
    <xf numFmtId="43" fontId="0" fillId="0" borderId="0" xfId="0" applyNumberFormat="1"/>
    <xf numFmtId="0" fontId="2" fillId="0" borderId="0" xfId="0" applyFont="1"/>
    <xf numFmtId="0" fontId="32" fillId="0" borderId="0" xfId="1" applyFont="1" applyAlignment="1">
      <alignment horizontal="left" vertical="top" wrapText="1"/>
    </xf>
    <xf numFmtId="9" fontId="33" fillId="0" borderId="0" xfId="3" applyFont="1"/>
    <xf numFmtId="165" fontId="0" fillId="0" borderId="0" xfId="3" applyNumberFormat="1" applyFont="1"/>
    <xf numFmtId="166" fontId="5" fillId="0" borderId="0" xfId="0" applyNumberFormat="1" applyFont="1"/>
    <xf numFmtId="0" fontId="1" fillId="0" borderId="0" xfId="0" applyFont="1" applyAlignment="1">
      <alignment vertical="top" wrapText="1"/>
    </xf>
    <xf numFmtId="0" fontId="22" fillId="0" borderId="0" xfId="2" applyFont="1" applyFill="1" applyAlignment="1" applyProtection="1">
      <alignment vertical="top" wrapText="1"/>
    </xf>
    <xf numFmtId="0" fontId="11" fillId="0" borderId="0" xfId="2" applyAlignment="1" applyProtection="1">
      <alignment wrapText="1"/>
    </xf>
    <xf numFmtId="0" fontId="34" fillId="0" borderId="0" xfId="0" applyFont="1"/>
    <xf numFmtId="165" fontId="0" fillId="0" borderId="0" xfId="0" applyNumberFormat="1"/>
    <xf numFmtId="0" fontId="22" fillId="0" borderId="0" xfId="2" applyFont="1" applyAlignment="1" applyProtection="1">
      <alignment horizontal="left" wrapText="1"/>
    </xf>
    <xf numFmtId="0" fontId="27" fillId="0" borderId="0" xfId="0" applyFont="1" applyAlignment="1">
      <alignment wrapText="1"/>
    </xf>
    <xf numFmtId="0" fontId="3" fillId="0" borderId="0" xfId="0" applyFont="1" applyAlignment="1">
      <alignment horizontal="justify" wrapText="1"/>
    </xf>
    <xf numFmtId="0" fontId="3" fillId="0" borderId="0" xfId="0" applyFont="1" applyAlignment="1">
      <alignment horizontal="center"/>
    </xf>
    <xf numFmtId="0" fontId="0" fillId="0" borderId="2" xfId="0" applyBorder="1"/>
    <xf numFmtId="0" fontId="1" fillId="0" borderId="0" xfId="0" applyFont="1" applyAlignment="1">
      <alignment textRotation="90" wrapText="1"/>
    </xf>
    <xf numFmtId="3" fontId="1" fillId="0" borderId="0" xfId="0" applyNumberFormat="1" applyFont="1"/>
    <xf numFmtId="164" fontId="29" fillId="0" borderId="0" xfId="6" applyNumberFormat="1" applyFont="1" applyAlignment="1">
      <alignment horizontal="right"/>
    </xf>
    <xf numFmtId="3" fontId="1" fillId="0" borderId="0" xfId="0" applyNumberFormat="1" applyFont="1" applyAlignment="1">
      <alignment horizontal="right"/>
    </xf>
    <xf numFmtId="0" fontId="1" fillId="0" borderId="2" xfId="0" applyFont="1" applyBorder="1"/>
    <xf numFmtId="3" fontId="1" fillId="2" borderId="0" xfId="0" applyNumberFormat="1" applyFont="1" applyFill="1" applyAlignment="1">
      <alignment horizontal="right"/>
    </xf>
    <xf numFmtId="3" fontId="1" fillId="3" borderId="0" xfId="0" applyNumberFormat="1" applyFont="1" applyFill="1" applyAlignment="1">
      <alignment horizontal="right"/>
    </xf>
    <xf numFmtId="0" fontId="1" fillId="0" borderId="0" xfId="0" applyFont="1" applyAlignment="1">
      <alignment horizontal="left" indent="1"/>
    </xf>
    <xf numFmtId="3" fontId="1" fillId="0" borderId="0" xfId="0" applyNumberFormat="1" applyFont="1" applyAlignment="1">
      <alignment horizontal="right" indent="1"/>
    </xf>
    <xf numFmtId="0" fontId="27" fillId="2" borderId="0" xfId="0" applyFont="1" applyFill="1" applyAlignment="1">
      <alignment horizontal="left" vertical="top"/>
    </xf>
    <xf numFmtId="0" fontId="33" fillId="0" borderId="0" xfId="0" applyFont="1"/>
    <xf numFmtId="0" fontId="27" fillId="3" borderId="0" xfId="0" applyFont="1" applyFill="1" applyAlignment="1">
      <alignment horizontal="left" vertical="top"/>
    </xf>
    <xf numFmtId="41" fontId="1" fillId="0" borderId="0" xfId="0" applyNumberFormat="1" applyFont="1"/>
    <xf numFmtId="0" fontId="27" fillId="4" borderId="0" xfId="0" applyFont="1" applyFill="1" applyAlignment="1">
      <alignment horizontal="left" vertical="top"/>
    </xf>
    <xf numFmtId="164" fontId="8" fillId="0" borderId="7" xfId="6" applyNumberFormat="1" applyFont="1" applyBorder="1" applyAlignment="1">
      <alignment horizontal="right"/>
    </xf>
    <xf numFmtId="0" fontId="3" fillId="0" borderId="2" xfId="0" applyFont="1" applyBorder="1"/>
    <xf numFmtId="0" fontId="1" fillId="0" borderId="7" xfId="0" applyFont="1" applyBorder="1" applyAlignment="1">
      <alignment textRotation="90" wrapText="1"/>
    </xf>
    <xf numFmtId="3" fontId="1" fillId="3" borderId="0" xfId="0" applyNumberFormat="1" applyFont="1" applyFill="1" applyAlignment="1">
      <alignment horizontal="right" wrapText="1"/>
    </xf>
    <xf numFmtId="3" fontId="1" fillId="4" borderId="0" xfId="0" applyNumberFormat="1" applyFont="1" applyFill="1" applyAlignment="1">
      <alignment horizontal="right" wrapText="1"/>
    </xf>
    <xf numFmtId="0" fontId="1" fillId="0" borderId="2" xfId="0" applyFont="1" applyBorder="1" applyAlignment="1">
      <alignment wrapText="1"/>
    </xf>
    <xf numFmtId="0" fontId="1" fillId="0" borderId="2" xfId="0" applyFont="1" applyBorder="1" applyAlignment="1">
      <alignment horizontal="right" wrapText="1"/>
    </xf>
    <xf numFmtId="0" fontId="1" fillId="0" borderId="9" xfId="0" applyFont="1" applyBorder="1" applyAlignment="1">
      <alignment horizontal="right" wrapText="1"/>
    </xf>
    <xf numFmtId="3" fontId="0" fillId="0" borderId="0" xfId="0" applyNumberFormat="1"/>
    <xf numFmtId="3" fontId="1" fillId="2" borderId="0" xfId="0" applyNumberFormat="1" applyFont="1" applyFill="1" applyAlignment="1">
      <alignment horizontal="right" wrapText="1"/>
    </xf>
    <xf numFmtId="14" fontId="0" fillId="0" borderId="0" xfId="0" applyNumberFormat="1"/>
    <xf numFmtId="0" fontId="12" fillId="0" borderId="0" xfId="0" applyFont="1"/>
    <xf numFmtId="9" fontId="1" fillId="0" borderId="0" xfId="3" applyFont="1"/>
    <xf numFmtId="0" fontId="10" fillId="0" borderId="0" xfId="0" applyFont="1"/>
    <xf numFmtId="0" fontId="36" fillId="0" borderId="0" xfId="0" applyFont="1"/>
    <xf numFmtId="0" fontId="37" fillId="0" borderId="0" xfId="0" applyFont="1"/>
    <xf numFmtId="164" fontId="16" fillId="0" borderId="0" xfId="6" applyNumberFormat="1" applyFont="1" applyAlignment="1">
      <alignment horizontal="right"/>
    </xf>
    <xf numFmtId="0" fontId="1" fillId="0" borderId="5" xfId="0" applyFont="1" applyBorder="1"/>
    <xf numFmtId="0" fontId="3" fillId="0" borderId="10" xfId="0" applyFont="1" applyBorder="1" applyAlignment="1">
      <alignment horizontal="left"/>
    </xf>
    <xf numFmtId="0" fontId="3" fillId="0" borderId="10" xfId="0" applyFont="1" applyBorder="1"/>
    <xf numFmtId="3" fontId="1" fillId="0" borderId="10" xfId="0" applyNumberFormat="1" applyFont="1" applyBorder="1"/>
    <xf numFmtId="3" fontId="1" fillId="4" borderId="10" xfId="0" applyNumberFormat="1" applyFont="1" applyFill="1" applyBorder="1"/>
    <xf numFmtId="0" fontId="3" fillId="0" borderId="10" xfId="0" applyFont="1" applyBorder="1" applyAlignment="1">
      <alignment horizontal="center" wrapText="1"/>
    </xf>
    <xf numFmtId="3" fontId="1" fillId="2" borderId="10" xfId="0" applyNumberFormat="1" applyFont="1" applyFill="1" applyBorder="1"/>
    <xf numFmtId="0" fontId="3" fillId="0" borderId="11" xfId="0" applyFont="1" applyBorder="1" applyAlignment="1">
      <alignment horizontal="center"/>
    </xf>
    <xf numFmtId="0" fontId="3" fillId="0" borderId="1" xfId="0" applyFont="1" applyBorder="1" applyAlignment="1">
      <alignment horizontal="center" wrapText="1"/>
    </xf>
    <xf numFmtId="0" fontId="3" fillId="0" borderId="10" xfId="0" applyFont="1" applyBorder="1" applyAlignment="1">
      <alignment horizontal="center"/>
    </xf>
    <xf numFmtId="0" fontId="3" fillId="0" borderId="12" xfId="0" applyFont="1" applyBorder="1" applyAlignment="1">
      <alignment horizontal="center" wrapText="1"/>
    </xf>
    <xf numFmtId="0" fontId="1" fillId="0" borderId="13" xfId="0" applyFont="1" applyBorder="1"/>
    <xf numFmtId="41" fontId="1" fillId="0" borderId="14" xfId="0" applyNumberFormat="1" applyFont="1" applyBorder="1"/>
    <xf numFmtId="0" fontId="9" fillId="0" borderId="15" xfId="0" applyFont="1" applyBorder="1"/>
    <xf numFmtId="41" fontId="9" fillId="0" borderId="16" xfId="0" applyNumberFormat="1" applyFont="1" applyBorder="1"/>
    <xf numFmtId="41" fontId="9" fillId="0" borderId="5" xfId="0" applyNumberFormat="1" applyFont="1" applyBorder="1"/>
    <xf numFmtId="41" fontId="9" fillId="0" borderId="17" xfId="0" applyNumberFormat="1" applyFont="1" applyBorder="1"/>
    <xf numFmtId="0" fontId="3" fillId="0" borderId="0" xfId="0" applyFont="1" applyAlignment="1">
      <alignment horizontal="center" wrapText="1"/>
    </xf>
    <xf numFmtId="0" fontId="34" fillId="0" borderId="0" xfId="0" applyFont="1" applyAlignment="1">
      <alignment wrapText="1"/>
    </xf>
    <xf numFmtId="0" fontId="40" fillId="0" borderId="0" xfId="0" applyFont="1"/>
    <xf numFmtId="0" fontId="15" fillId="0" borderId="0" xfId="0" applyFont="1"/>
    <xf numFmtId="3" fontId="39" fillId="0" borderId="0" xfId="0" applyNumberFormat="1" applyFont="1"/>
    <xf numFmtId="0" fontId="39" fillId="0" borderId="0" xfId="0" applyFont="1"/>
    <xf numFmtId="0" fontId="1" fillId="0" borderId="4"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right" wrapText="1"/>
    </xf>
    <xf numFmtId="0" fontId="1" fillId="0" borderId="4" xfId="0" applyFont="1" applyBorder="1" applyAlignment="1">
      <alignment textRotation="90" wrapText="1"/>
    </xf>
    <xf numFmtId="0" fontId="3" fillId="0" borderId="18" xfId="0" applyFont="1" applyBorder="1" applyAlignment="1">
      <alignment wrapText="1"/>
    </xf>
    <xf numFmtId="0" fontId="3" fillId="0" borderId="7" xfId="0" applyFont="1" applyBorder="1" applyAlignment="1">
      <alignment horizontal="right" wrapText="1"/>
    </xf>
    <xf numFmtId="0" fontId="1" fillId="0" borderId="4" xfId="0" applyFont="1" applyBorder="1" applyAlignment="1">
      <alignment horizontal="right" wrapText="1"/>
    </xf>
    <xf numFmtId="0" fontId="1" fillId="0" borderId="4" xfId="0" applyFont="1" applyBorder="1"/>
    <xf numFmtId="164" fontId="16" fillId="0" borderId="8" xfId="6" applyNumberFormat="1" applyFont="1" applyBorder="1" applyAlignment="1">
      <alignment horizontal="right"/>
    </xf>
    <xf numFmtId="0" fontId="3" fillId="0" borderId="0" xfId="0" applyFont="1" applyAlignment="1">
      <alignment horizontal="right" wrapText="1"/>
    </xf>
    <xf numFmtId="0" fontId="1" fillId="0" borderId="3" xfId="0" applyFont="1" applyBorder="1" applyAlignment="1">
      <alignment wrapText="1"/>
    </xf>
    <xf numFmtId="0" fontId="3" fillId="0" borderId="3" xfId="0" applyFont="1" applyBorder="1" applyAlignment="1">
      <alignment wrapText="1"/>
    </xf>
    <xf numFmtId="0" fontId="3" fillId="0" borderId="3" xfId="0" applyFont="1" applyBorder="1" applyAlignment="1">
      <alignment horizontal="right" wrapText="1"/>
    </xf>
    <xf numFmtId="164" fontId="29" fillId="0" borderId="7" xfId="6" applyNumberFormat="1" applyFont="1" applyBorder="1" applyAlignment="1">
      <alignment horizontal="right" vertical="center"/>
    </xf>
    <xf numFmtId="164" fontId="29" fillId="0" borderId="0" xfId="6" applyNumberFormat="1" applyFont="1" applyAlignment="1">
      <alignment horizontal="right" vertical="center"/>
    </xf>
    <xf numFmtId="0" fontId="5" fillId="0" borderId="0" xfId="0" applyFont="1" applyAlignment="1">
      <alignment vertical="center"/>
    </xf>
    <xf numFmtId="41" fontId="3" fillId="0" borderId="5" xfId="0" applyNumberFormat="1" applyFont="1" applyBorder="1" applyAlignment="1">
      <alignment horizontal="right" wrapText="1"/>
    </xf>
    <xf numFmtId="0" fontId="1" fillId="0" borderId="0" xfId="0" applyFont="1" applyAlignment="1">
      <alignment vertical="center" wrapText="1"/>
    </xf>
    <xf numFmtId="0" fontId="9" fillId="0" borderId="5" xfId="0" applyFont="1" applyBorder="1" applyAlignment="1">
      <alignment wrapText="1"/>
    </xf>
    <xf numFmtId="0" fontId="30" fillId="0" borderId="0" xfId="1" applyFont="1" applyAlignment="1">
      <alignment horizontal="center" wrapText="1"/>
    </xf>
    <xf numFmtId="0" fontId="8" fillId="0" borderId="0" xfId="1" applyFont="1" applyAlignment="1">
      <alignment horizontal="left" wrapText="1"/>
    </xf>
    <xf numFmtId="41" fontId="8" fillId="0" borderId="0" xfId="1" applyNumberFormat="1" applyFont="1" applyAlignment="1">
      <alignment horizontal="left" wrapText="1"/>
    </xf>
    <xf numFmtId="41" fontId="8" fillId="3" borderId="0" xfId="1" applyNumberFormat="1" applyFont="1" applyFill="1" applyAlignment="1">
      <alignment horizontal="left" wrapText="1"/>
    </xf>
    <xf numFmtId="41" fontId="8" fillId="2" borderId="0" xfId="1" applyNumberFormat="1" applyFont="1" applyFill="1" applyAlignment="1">
      <alignment horizontal="left" wrapText="1"/>
    </xf>
    <xf numFmtId="41" fontId="8" fillId="4" borderId="0" xfId="1" applyNumberFormat="1" applyFont="1" applyFill="1" applyAlignment="1">
      <alignment horizontal="left" wrapText="1"/>
    </xf>
    <xf numFmtId="0" fontId="0" fillId="0" borderId="4" xfId="0" applyBorder="1"/>
    <xf numFmtId="0" fontId="16" fillId="0" borderId="5" xfId="1" applyFont="1" applyBorder="1" applyAlignment="1">
      <alignment horizontal="left" wrapText="1"/>
    </xf>
    <xf numFmtId="41" fontId="16" fillId="0" borderId="5" xfId="1" applyNumberFormat="1" applyFont="1" applyBorder="1" applyAlignment="1">
      <alignment horizontal="right"/>
    </xf>
    <xf numFmtId="0" fontId="9" fillId="0" borderId="2" xfId="0" applyFont="1" applyBorder="1"/>
    <xf numFmtId="9" fontId="9" fillId="0" borderId="2" xfId="3" applyFont="1" applyBorder="1"/>
    <xf numFmtId="9" fontId="1" fillId="0" borderId="0" xfId="3" quotePrefix="1" applyFont="1" applyAlignment="1">
      <alignment horizontal="center"/>
    </xf>
    <xf numFmtId="43" fontId="5" fillId="0" borderId="0" xfId="4" applyFont="1"/>
    <xf numFmtId="43" fontId="5" fillId="0" borderId="0" xfId="0" applyNumberFormat="1" applyFont="1"/>
    <xf numFmtId="41" fontId="1" fillId="2" borderId="0" xfId="0" applyNumberFormat="1" applyFont="1" applyFill="1" applyAlignment="1">
      <alignment horizontal="right" wrapText="1"/>
    </xf>
    <xf numFmtId="41" fontId="1" fillId="3" borderId="0" xfId="0" applyNumberFormat="1" applyFont="1" applyFill="1" applyAlignment="1">
      <alignment horizontal="right" wrapText="1"/>
    </xf>
    <xf numFmtId="41" fontId="1" fillId="0" borderId="0" xfId="0" applyNumberFormat="1" applyFont="1" applyAlignment="1">
      <alignment horizontal="right" wrapText="1"/>
    </xf>
    <xf numFmtId="41" fontId="1" fillId="4" borderId="0" xfId="0" applyNumberFormat="1" applyFont="1" applyFill="1" applyAlignment="1">
      <alignment horizontal="right" wrapText="1"/>
    </xf>
    <xf numFmtId="165" fontId="0" fillId="0" borderId="0" xfId="3" applyNumberFormat="1" applyFont="1" applyFill="1"/>
    <xf numFmtId="9" fontId="1" fillId="0" borderId="0" xfId="3" applyFont="1" applyAlignment="1">
      <alignment horizontal="center"/>
    </xf>
    <xf numFmtId="0" fontId="6" fillId="0" borderId="0" xfId="0" applyFont="1" applyAlignment="1">
      <alignment wrapText="1"/>
    </xf>
    <xf numFmtId="41" fontId="1" fillId="0" borderId="10" xfId="0" applyNumberFormat="1" applyFont="1" applyBorder="1"/>
    <xf numFmtId="41" fontId="9" fillId="0" borderId="10" xfId="0" applyNumberFormat="1" applyFont="1" applyBorder="1"/>
    <xf numFmtId="0" fontId="39" fillId="0" borderId="0" xfId="0" applyFont="1" applyAlignment="1">
      <alignment wrapText="1"/>
    </xf>
    <xf numFmtId="0" fontId="0" fillId="0" borderId="4" xfId="0" applyBorder="1" applyAlignment="1">
      <alignment wrapText="1"/>
    </xf>
    <xf numFmtId="3" fontId="1" fillId="5" borderId="0" xfId="0" applyNumberFormat="1" applyFont="1" applyFill="1" applyAlignment="1">
      <alignment horizontal="right"/>
    </xf>
    <xf numFmtId="41" fontId="5" fillId="0" borderId="0" xfId="0" applyNumberFormat="1" applyFont="1"/>
    <xf numFmtId="164" fontId="16" fillId="0" borderId="0" xfId="6" applyNumberFormat="1" applyFont="1" applyAlignment="1">
      <alignment horizontal="right" vertical="center"/>
    </xf>
    <xf numFmtId="41" fontId="1" fillId="6" borderId="0" xfId="0" applyNumberFormat="1" applyFont="1" applyFill="1" applyAlignment="1">
      <alignment horizontal="right" wrapText="1"/>
    </xf>
    <xf numFmtId="41" fontId="1" fillId="5" borderId="0" xfId="0" applyNumberFormat="1" applyFont="1" applyFill="1" applyAlignment="1">
      <alignment horizontal="right" wrapText="1"/>
    </xf>
    <xf numFmtId="168" fontId="43" fillId="0" borderId="0" xfId="7" applyNumberFormat="1"/>
    <xf numFmtId="3" fontId="43" fillId="0" borderId="0" xfId="7" applyNumberFormat="1"/>
    <xf numFmtId="3" fontId="15" fillId="4" borderId="10" xfId="0" applyNumberFormat="1" applyFont="1" applyFill="1" applyBorder="1"/>
    <xf numFmtId="3" fontId="15" fillId="6" borderId="10" xfId="0" applyNumberFormat="1" applyFont="1" applyFill="1" applyBorder="1"/>
    <xf numFmtId="3" fontId="1" fillId="6" borderId="10" xfId="0" applyNumberFormat="1" applyFont="1" applyFill="1" applyBorder="1"/>
    <xf numFmtId="3" fontId="1" fillId="5" borderId="10" xfId="0" applyNumberFormat="1" applyFont="1" applyFill="1" applyBorder="1" applyAlignment="1">
      <alignment horizontal="right"/>
    </xf>
    <xf numFmtId="0" fontId="0" fillId="6" borderId="0" xfId="0" applyFill="1"/>
    <xf numFmtId="3" fontId="1" fillId="6" borderId="0" xfId="0" applyNumberFormat="1" applyFont="1" applyFill="1" applyAlignment="1">
      <alignment horizontal="right"/>
    </xf>
    <xf numFmtId="0" fontId="1" fillId="0" borderId="20" xfId="0" applyFont="1" applyBorder="1" applyAlignment="1">
      <alignment vertical="center"/>
    </xf>
    <xf numFmtId="167" fontId="1" fillId="0" borderId="21" xfId="4" applyNumberFormat="1" applyFont="1" applyBorder="1"/>
    <xf numFmtId="0" fontId="1" fillId="0" borderId="22" xfId="0" applyFont="1" applyBorder="1" applyAlignment="1">
      <alignment vertical="center"/>
    </xf>
    <xf numFmtId="3" fontId="1" fillId="0" borderId="23" xfId="0" applyNumberFormat="1" applyFont="1" applyBorder="1"/>
    <xf numFmtId="167" fontId="1" fillId="0" borderId="24" xfId="4" applyNumberFormat="1" applyFont="1" applyBorder="1"/>
    <xf numFmtId="0" fontId="1" fillId="0" borderId="25" xfId="0" applyFont="1" applyBorder="1" applyAlignment="1">
      <alignment vertical="center"/>
    </xf>
    <xf numFmtId="3" fontId="1" fillId="0" borderId="16" xfId="0" applyNumberFormat="1" applyFont="1" applyBorder="1"/>
    <xf numFmtId="167" fontId="1" fillId="0" borderId="26" xfId="4" applyNumberFormat="1" applyFont="1" applyBorder="1"/>
    <xf numFmtId="0" fontId="7" fillId="0" borderId="27" xfId="0" applyFont="1" applyBorder="1" applyAlignment="1">
      <alignment horizontal="center"/>
    </xf>
    <xf numFmtId="0" fontId="7" fillId="0" borderId="28" xfId="0" applyFont="1" applyBorder="1" applyAlignment="1">
      <alignment horizontal="center" wrapText="1"/>
    </xf>
    <xf numFmtId="0" fontId="7" fillId="0" borderId="29" xfId="0" applyFont="1" applyBorder="1" applyAlignment="1">
      <alignment horizontal="center" wrapText="1"/>
    </xf>
    <xf numFmtId="0" fontId="18" fillId="0" borderId="0" xfId="5" applyFont="1" applyAlignment="1">
      <alignment horizontal="left" wrapText="1"/>
    </xf>
    <xf numFmtId="10" fontId="1" fillId="0" borderId="0" xfId="0" applyNumberFormat="1" applyFont="1"/>
    <xf numFmtId="9" fontId="1" fillId="0" borderId="0" xfId="0" applyNumberFormat="1" applyFont="1"/>
    <xf numFmtId="0" fontId="18" fillId="0" borderId="0" xfId="5" applyFont="1" applyAlignment="1">
      <alignment vertical="top" wrapText="1"/>
    </xf>
    <xf numFmtId="0" fontId="38"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wrapText="1"/>
    </xf>
    <xf numFmtId="0" fontId="39" fillId="0" borderId="0" xfId="0" applyFont="1" applyAlignment="1">
      <alignment wrapTex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19" xfId="0" applyFont="1" applyBorder="1" applyAlignment="1">
      <alignment horizontal="center" wrapText="1"/>
    </xf>
    <xf numFmtId="0" fontId="3" fillId="0" borderId="0" xfId="0" applyFont="1" applyAlignment="1">
      <alignment horizontal="center" wrapText="1"/>
    </xf>
    <xf numFmtId="0" fontId="3" fillId="0" borderId="7" xfId="0" applyFont="1" applyBorder="1" applyAlignment="1">
      <alignment horizontal="center" wrapText="1"/>
    </xf>
    <xf numFmtId="0" fontId="0" fillId="0" borderId="0" xfId="0"/>
    <xf numFmtId="0" fontId="1" fillId="0" borderId="0" xfId="0" applyFont="1" applyAlignment="1">
      <alignment wrapText="1"/>
    </xf>
    <xf numFmtId="0" fontId="0" fillId="0" borderId="4" xfId="0" applyBorder="1" applyAlignment="1">
      <alignment wrapText="1"/>
    </xf>
    <xf numFmtId="0" fontId="0" fillId="0" borderId="0" xfId="0" applyAlignment="1">
      <alignment horizontal="center" wrapText="1"/>
    </xf>
    <xf numFmtId="0" fontId="34" fillId="0" borderId="0" xfId="0" applyFont="1" applyAlignment="1">
      <alignment wrapText="1"/>
    </xf>
    <xf numFmtId="0" fontId="0" fillId="0" borderId="0" xfId="0" applyAlignment="1">
      <alignment wrapText="1"/>
    </xf>
  </cellXfs>
  <cellStyles count="8">
    <cellStyle name="Comma" xfId="4" builtinId="3"/>
    <cellStyle name="Hyperlink" xfId="2" builtinId="8"/>
    <cellStyle name="Normal" xfId="0" builtinId="0"/>
    <cellStyle name="Normal 2" xfId="5" xr:uid="{00000000-0005-0000-0000-000003000000}"/>
    <cellStyle name="Normal_Fig 9 info" xfId="1" xr:uid="{00000000-0005-0000-0000-000004000000}"/>
    <cellStyle name="Normal_Sheet2" xfId="7" xr:uid="{00000000-0005-0000-0000-000005000000}"/>
    <cellStyle name="Normal_T1 sample" xfId="6" xr:uid="{00000000-0005-0000-0000-000006000000}"/>
    <cellStyle name="Percent" xfId="3" builtinId="5"/>
  </cellStyles>
  <dxfs count="0"/>
  <tableStyles count="0" defaultTableStyle="TableStyleMedium9" defaultPivotStyle="PivotStyleLight16"/>
  <colors>
    <mruColors>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69712640064554"/>
          <c:y val="7.0365039253739214E-2"/>
          <c:w val="0.57852618050275195"/>
          <c:h val="0.76409242951036893"/>
        </c:manualLayout>
      </c:layout>
      <c:lineChart>
        <c:grouping val="standard"/>
        <c:varyColors val="0"/>
        <c:ser>
          <c:idx val="0"/>
          <c:order val="0"/>
          <c:tx>
            <c:strRef>
              <c:f>'Figure 1'!$Q$5</c:f>
              <c:strCache>
                <c:ptCount val="1"/>
                <c:pt idx="0">
                  <c:v>Rolling Year Overnight Trips</c:v>
                </c:pt>
              </c:strCache>
            </c:strRef>
          </c:tx>
          <c:marker>
            <c:symbol val="none"/>
          </c:marker>
          <c:cat>
            <c:numRef>
              <c:f>'Figure 1'!$P$6:$P$12</c:f>
              <c:numCache>
                <c:formatCode>General</c:formatCode>
                <c:ptCount val="7"/>
                <c:pt idx="0">
                  <c:v>2013</c:v>
                </c:pt>
                <c:pt idx="1">
                  <c:v>2014</c:v>
                </c:pt>
                <c:pt idx="2">
                  <c:v>2015</c:v>
                </c:pt>
                <c:pt idx="3">
                  <c:v>2016</c:v>
                </c:pt>
                <c:pt idx="4">
                  <c:v>2017</c:v>
                </c:pt>
                <c:pt idx="5">
                  <c:v>2018</c:v>
                </c:pt>
                <c:pt idx="6">
                  <c:v>2019</c:v>
                </c:pt>
              </c:numCache>
            </c:numRef>
          </c:cat>
          <c:val>
            <c:numRef>
              <c:f>'Figure 1'!$Q$6:$Q$12</c:f>
              <c:numCache>
                <c:formatCode>#,##0</c:formatCode>
                <c:ptCount val="7"/>
                <c:pt idx="0">
                  <c:v>1980169.8462393568</c:v>
                </c:pt>
                <c:pt idx="1">
                  <c:v>2334626.8255137773</c:v>
                </c:pt>
                <c:pt idx="2">
                  <c:v>2230216.1124946363</c:v>
                </c:pt>
                <c:pt idx="3">
                  <c:v>1984392.0934927682</c:v>
                </c:pt>
                <c:pt idx="4">
                  <c:v>2193428.4061793666</c:v>
                </c:pt>
                <c:pt idx="5">
                  <c:v>2187517.0947196344</c:v>
                </c:pt>
                <c:pt idx="6">
                  <c:v>2331806.267778974</c:v>
                </c:pt>
              </c:numCache>
            </c:numRef>
          </c:val>
          <c:smooth val="0"/>
          <c:extLst>
            <c:ext xmlns:c16="http://schemas.microsoft.com/office/drawing/2014/chart" uri="{C3380CC4-5D6E-409C-BE32-E72D297353CC}">
              <c16:uniqueId val="{00000000-3151-490B-A8B9-C93F6C6B84FA}"/>
            </c:ext>
          </c:extLst>
        </c:ser>
        <c:dLbls>
          <c:showLegendKey val="0"/>
          <c:showVal val="0"/>
          <c:showCatName val="0"/>
          <c:showSerName val="0"/>
          <c:showPercent val="0"/>
          <c:showBubbleSize val="0"/>
        </c:dLbls>
        <c:marker val="1"/>
        <c:smooth val="0"/>
        <c:axId val="667202536"/>
        <c:axId val="667202928"/>
      </c:lineChart>
      <c:lineChart>
        <c:grouping val="standard"/>
        <c:varyColors val="0"/>
        <c:ser>
          <c:idx val="1"/>
          <c:order val="1"/>
          <c:tx>
            <c:strRef>
              <c:f>'Figure 1'!$R$5</c:f>
              <c:strCache>
                <c:ptCount val="1"/>
                <c:pt idx="0">
                  <c:v>Rolling Year Expenditure (£)</c:v>
                </c:pt>
              </c:strCache>
            </c:strRef>
          </c:tx>
          <c:marker>
            <c:symbol val="none"/>
          </c:marker>
          <c:cat>
            <c:numRef>
              <c:f>'Figure 1'!$P$6:$P$12</c:f>
              <c:numCache>
                <c:formatCode>General</c:formatCode>
                <c:ptCount val="7"/>
                <c:pt idx="0">
                  <c:v>2013</c:v>
                </c:pt>
                <c:pt idx="1">
                  <c:v>2014</c:v>
                </c:pt>
                <c:pt idx="2">
                  <c:v>2015</c:v>
                </c:pt>
                <c:pt idx="3">
                  <c:v>2016</c:v>
                </c:pt>
                <c:pt idx="4">
                  <c:v>2017</c:v>
                </c:pt>
                <c:pt idx="5">
                  <c:v>2018</c:v>
                </c:pt>
                <c:pt idx="6">
                  <c:v>2019</c:v>
                </c:pt>
              </c:numCache>
            </c:numRef>
          </c:cat>
          <c:val>
            <c:numRef>
              <c:f>'Figure 1'!$R$6:$R$12</c:f>
              <c:numCache>
                <c:formatCode>#,##0_ ;\-#,##0\ </c:formatCode>
                <c:ptCount val="7"/>
                <c:pt idx="0">
                  <c:v>191548235.14518648</c:v>
                </c:pt>
                <c:pt idx="1">
                  <c:v>237610797.32169726</c:v>
                </c:pt>
                <c:pt idx="2">
                  <c:v>219354176.22427362</c:v>
                </c:pt>
                <c:pt idx="3">
                  <c:v>237154714.02786684</c:v>
                </c:pt>
                <c:pt idx="4">
                  <c:v>269503070.65109086</c:v>
                </c:pt>
                <c:pt idx="5">
                  <c:v>299378105.29387593</c:v>
                </c:pt>
                <c:pt idx="6">
                  <c:v>313264984.58878094</c:v>
                </c:pt>
              </c:numCache>
            </c:numRef>
          </c:val>
          <c:smooth val="0"/>
          <c:extLst>
            <c:ext xmlns:c16="http://schemas.microsoft.com/office/drawing/2014/chart" uri="{C3380CC4-5D6E-409C-BE32-E72D297353CC}">
              <c16:uniqueId val="{00000001-3151-490B-A8B9-C93F6C6B84FA}"/>
            </c:ext>
          </c:extLst>
        </c:ser>
        <c:dLbls>
          <c:showLegendKey val="0"/>
          <c:showVal val="0"/>
          <c:showCatName val="0"/>
          <c:showSerName val="0"/>
          <c:showPercent val="0"/>
          <c:showBubbleSize val="0"/>
        </c:dLbls>
        <c:marker val="1"/>
        <c:smooth val="0"/>
        <c:axId val="667201360"/>
        <c:axId val="667199400"/>
      </c:lineChart>
      <c:catAx>
        <c:axId val="667202536"/>
        <c:scaling>
          <c:orientation val="minMax"/>
        </c:scaling>
        <c:delete val="0"/>
        <c:axPos val="b"/>
        <c:numFmt formatCode="General" sourceLinked="0"/>
        <c:majorTickMark val="out"/>
        <c:minorTickMark val="none"/>
        <c:tickLblPos val="nextTo"/>
        <c:spPr>
          <a:ln w="12700">
            <a:solidFill>
              <a:schemeClr val="tx1"/>
            </a:solidFill>
          </a:ln>
        </c:spPr>
        <c:crossAx val="667202928"/>
        <c:crosses val="autoZero"/>
        <c:auto val="1"/>
        <c:lblAlgn val="ctr"/>
        <c:lblOffset val="100"/>
        <c:noMultiLvlLbl val="0"/>
      </c:catAx>
      <c:valAx>
        <c:axId val="667202928"/>
        <c:scaling>
          <c:orientation val="minMax"/>
          <c:max val="4000000"/>
        </c:scaling>
        <c:delete val="0"/>
        <c:axPos val="l"/>
        <c:title>
          <c:tx>
            <c:rich>
              <a:bodyPr rot="0" vert="horz"/>
              <a:lstStyle/>
              <a:p>
                <a:pPr>
                  <a:defRPr sz="1200"/>
                </a:pPr>
                <a:r>
                  <a:rPr lang="en-GB" sz="1200"/>
                  <a:t>Rolling year overnight trips (millions)</a:t>
                </a:r>
              </a:p>
            </c:rich>
          </c:tx>
          <c:layout>
            <c:manualLayout>
              <c:xMode val="edge"/>
              <c:yMode val="edge"/>
              <c:x val="9.7700416758310406E-3"/>
              <c:y val="0.33120965425048521"/>
            </c:manualLayout>
          </c:layout>
          <c:overlay val="0"/>
        </c:title>
        <c:numFmt formatCode="#,##0.0_ ;\-#,##0.0\ " sourceLinked="0"/>
        <c:majorTickMark val="out"/>
        <c:minorTickMark val="none"/>
        <c:tickLblPos val="nextTo"/>
        <c:spPr>
          <a:ln w="12700">
            <a:solidFill>
              <a:schemeClr val="tx1"/>
            </a:solidFill>
          </a:ln>
        </c:spPr>
        <c:crossAx val="667202536"/>
        <c:crosses val="autoZero"/>
        <c:crossBetween val="between"/>
        <c:dispUnits>
          <c:builtInUnit val="millions"/>
        </c:dispUnits>
      </c:valAx>
      <c:valAx>
        <c:axId val="667199400"/>
        <c:scaling>
          <c:orientation val="minMax"/>
          <c:min val="0"/>
        </c:scaling>
        <c:delete val="0"/>
        <c:axPos val="r"/>
        <c:title>
          <c:tx>
            <c:rich>
              <a:bodyPr rot="0" vert="horz"/>
              <a:lstStyle/>
              <a:p>
                <a:pPr>
                  <a:defRPr sz="1200"/>
                </a:pPr>
                <a:r>
                  <a:rPr lang="en-GB" sz="1200"/>
                  <a:t>Rolling year expenditure (£million)</a:t>
                </a:r>
              </a:p>
            </c:rich>
          </c:tx>
          <c:layout>
            <c:manualLayout>
              <c:xMode val="edge"/>
              <c:yMode val="edge"/>
              <c:x val="0.84519620389240868"/>
              <c:y val="0.33082891643262957"/>
            </c:manualLayout>
          </c:layout>
          <c:overlay val="0"/>
        </c:title>
        <c:numFmt formatCode="#,##0_ ;\-#,##0\ " sourceLinked="1"/>
        <c:majorTickMark val="out"/>
        <c:minorTickMark val="none"/>
        <c:tickLblPos val="high"/>
        <c:spPr>
          <a:ln w="12700">
            <a:solidFill>
              <a:schemeClr val="tx1"/>
            </a:solidFill>
          </a:ln>
        </c:spPr>
        <c:crossAx val="667201360"/>
        <c:crosses val="max"/>
        <c:crossBetween val="between"/>
        <c:dispUnits>
          <c:builtInUnit val="millions"/>
        </c:dispUnits>
      </c:valAx>
      <c:catAx>
        <c:axId val="667201360"/>
        <c:scaling>
          <c:orientation val="minMax"/>
        </c:scaling>
        <c:delete val="1"/>
        <c:axPos val="b"/>
        <c:numFmt formatCode="General" sourceLinked="1"/>
        <c:majorTickMark val="out"/>
        <c:minorTickMark val="none"/>
        <c:tickLblPos val="none"/>
        <c:crossAx val="667199400"/>
        <c:crosses val="autoZero"/>
        <c:auto val="1"/>
        <c:lblAlgn val="ctr"/>
        <c:lblOffset val="100"/>
        <c:noMultiLvlLbl val="0"/>
      </c:catAx>
      <c:spPr>
        <a:noFill/>
        <a:ln w="25400">
          <a:noFill/>
        </a:ln>
      </c:spPr>
    </c:plotArea>
    <c:legend>
      <c:legendPos val="b"/>
      <c:layout>
        <c:manualLayout>
          <c:xMode val="edge"/>
          <c:yMode val="edge"/>
          <c:x val="0.28812376847478394"/>
          <c:y val="0.92105480132741546"/>
          <c:w val="0.50195391768716402"/>
          <c:h val="4.9990985418364532E-2"/>
        </c:manualLayout>
      </c:layout>
      <c:overlay val="0"/>
    </c:legend>
    <c:plotVisOnly val="1"/>
    <c:dispBlanksAs val="gap"/>
    <c:showDLblsOverMax val="0"/>
  </c:chart>
  <c:spPr>
    <a:ln>
      <a:noFill/>
    </a:ln>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6987290336518793"/>
          <c:y val="0"/>
          <c:w val="0.48969808494513967"/>
          <c:h val="1"/>
        </c:manualLayout>
      </c:layout>
      <c:doughnutChart>
        <c:varyColors val="1"/>
        <c:ser>
          <c:idx val="0"/>
          <c:order val="0"/>
          <c:dPt>
            <c:idx val="0"/>
            <c:bubble3D val="0"/>
            <c:spPr>
              <a:solidFill>
                <a:schemeClr val="accent1">
                  <a:shade val="50000"/>
                </a:schemeClr>
              </a:solidFill>
              <a:ln w="19050">
                <a:solidFill>
                  <a:schemeClr val="lt1"/>
                </a:solidFill>
              </a:ln>
              <a:effectLst/>
            </c:spPr>
            <c:extLst>
              <c:ext xmlns:c16="http://schemas.microsoft.com/office/drawing/2014/chart" uri="{C3380CC4-5D6E-409C-BE32-E72D297353CC}">
                <c16:uniqueId val="{00000001-BF80-4F42-8116-571B42D5DE41}"/>
              </c:ext>
            </c:extLst>
          </c:dPt>
          <c:dPt>
            <c:idx val="1"/>
            <c:bubble3D val="0"/>
            <c:spPr>
              <a:solidFill>
                <a:schemeClr val="accent1">
                  <a:shade val="70000"/>
                </a:schemeClr>
              </a:solidFill>
              <a:ln w="19050">
                <a:solidFill>
                  <a:schemeClr val="lt1"/>
                </a:solidFill>
              </a:ln>
              <a:effectLst/>
            </c:spPr>
            <c:extLst>
              <c:ext xmlns:c16="http://schemas.microsoft.com/office/drawing/2014/chart" uri="{C3380CC4-5D6E-409C-BE32-E72D297353CC}">
                <c16:uniqueId val="{00000003-BF80-4F42-8116-571B42D5DE41}"/>
              </c:ext>
            </c:extLst>
          </c:dPt>
          <c:dPt>
            <c:idx val="2"/>
            <c:bubble3D val="0"/>
            <c:spPr>
              <a:solidFill>
                <a:schemeClr val="accent1">
                  <a:shade val="90000"/>
                </a:schemeClr>
              </a:solidFill>
              <a:ln w="19050">
                <a:solidFill>
                  <a:schemeClr val="lt1"/>
                </a:solidFill>
              </a:ln>
              <a:effectLst/>
            </c:spPr>
            <c:extLst>
              <c:ext xmlns:c16="http://schemas.microsoft.com/office/drawing/2014/chart" uri="{C3380CC4-5D6E-409C-BE32-E72D297353CC}">
                <c16:uniqueId val="{00000005-BF80-4F42-8116-571B42D5DE41}"/>
              </c:ext>
            </c:extLst>
          </c:dPt>
          <c:dPt>
            <c:idx val="3"/>
            <c:bubble3D val="0"/>
            <c:spPr>
              <a:solidFill>
                <a:schemeClr val="accent1">
                  <a:tint val="90000"/>
                </a:schemeClr>
              </a:solidFill>
              <a:ln w="19050">
                <a:solidFill>
                  <a:schemeClr val="lt1"/>
                </a:solidFill>
              </a:ln>
              <a:effectLst/>
            </c:spPr>
            <c:extLst>
              <c:ext xmlns:c16="http://schemas.microsoft.com/office/drawing/2014/chart" uri="{C3380CC4-5D6E-409C-BE32-E72D297353CC}">
                <c16:uniqueId val="{00000007-BF80-4F42-8116-571B42D5DE41}"/>
              </c:ext>
            </c:extLst>
          </c:dPt>
          <c:dPt>
            <c:idx val="4"/>
            <c:bubble3D val="0"/>
            <c:spPr>
              <a:solidFill>
                <a:schemeClr val="accent1">
                  <a:tint val="70000"/>
                </a:schemeClr>
              </a:solidFill>
              <a:ln w="19050">
                <a:solidFill>
                  <a:schemeClr val="lt1"/>
                </a:solidFill>
              </a:ln>
              <a:effectLst/>
            </c:spPr>
            <c:extLst>
              <c:ext xmlns:c16="http://schemas.microsoft.com/office/drawing/2014/chart" uri="{C3380CC4-5D6E-409C-BE32-E72D297353CC}">
                <c16:uniqueId val="{00000009-BF80-4F42-8116-571B42D5DE41}"/>
              </c:ext>
            </c:extLst>
          </c:dPt>
          <c:dPt>
            <c:idx val="5"/>
            <c:bubble3D val="0"/>
            <c:spPr>
              <a:solidFill>
                <a:schemeClr val="accent1">
                  <a:tint val="50000"/>
                </a:schemeClr>
              </a:solidFill>
              <a:ln w="19050">
                <a:solidFill>
                  <a:schemeClr val="lt1"/>
                </a:solidFill>
              </a:ln>
              <a:effectLst/>
            </c:spPr>
            <c:extLst>
              <c:ext xmlns:c16="http://schemas.microsoft.com/office/drawing/2014/chart" uri="{C3380CC4-5D6E-409C-BE32-E72D297353CC}">
                <c16:uniqueId val="{0000000B-BF80-4F42-8116-571B42D5DE41}"/>
              </c:ext>
            </c:extLst>
          </c:dPt>
          <c:dLbls>
            <c:dLbl>
              <c:idx val="0"/>
              <c:layout>
                <c:manualLayout>
                  <c:x val="-5.0804403048264182E-2"/>
                  <c:y val="-6.103295626779047E-2"/>
                </c:manualLayout>
              </c:layout>
              <c:showLegendKey val="0"/>
              <c:showVal val="0"/>
              <c:showCatName val="1"/>
              <c:showSerName val="0"/>
              <c:showPercent val="1"/>
              <c:showBubbleSize val="0"/>
              <c:extLst>
                <c:ext xmlns:c15="http://schemas.microsoft.com/office/drawing/2012/chart" uri="{CE6537A1-D6FC-4f65-9D91-7224C49458BB}">
                  <c15:layout>
                    <c:manualLayout>
                      <c:w val="0.153752080735886"/>
                      <c:h val="0.17072215444900371"/>
                    </c:manualLayout>
                  </c15:layout>
                </c:ext>
                <c:ext xmlns:c16="http://schemas.microsoft.com/office/drawing/2014/chart" uri="{C3380CC4-5D6E-409C-BE32-E72D297353CC}">
                  <c16:uniqueId val="{00000001-BF80-4F42-8116-571B42D5DE41}"/>
                </c:ext>
              </c:extLst>
            </c:dLbl>
            <c:dLbl>
              <c:idx val="1"/>
              <c:layout>
                <c:manualLayout>
                  <c:x val="5.080529201419679E-3"/>
                  <c:y val="1.1737089201877935E-3"/>
                </c:manualLayout>
              </c:layout>
              <c:showLegendKey val="0"/>
              <c:showVal val="0"/>
              <c:showCatName val="1"/>
              <c:showSerName val="0"/>
              <c:showPercent val="1"/>
              <c:showBubbleSize val="0"/>
              <c:extLst>
                <c:ext xmlns:c15="http://schemas.microsoft.com/office/drawing/2012/chart" uri="{CE6537A1-D6FC-4f65-9D91-7224C49458BB}">
                  <c15:layout>
                    <c:manualLayout>
                      <c:w val="0.12083224990610297"/>
                      <c:h val="0.14838933865661158"/>
                    </c:manualLayout>
                  </c15:layout>
                </c:ext>
                <c:ext xmlns:c16="http://schemas.microsoft.com/office/drawing/2014/chart" uri="{C3380CC4-5D6E-409C-BE32-E72D297353CC}">
                  <c16:uniqueId val="{00000003-BF80-4F42-8116-571B42D5DE41}"/>
                </c:ext>
              </c:extLst>
            </c:dLbl>
            <c:dLbl>
              <c:idx val="3"/>
              <c:showLegendKey val="0"/>
              <c:showVal val="0"/>
              <c:showCatName val="1"/>
              <c:showSerName val="0"/>
              <c:showPercent val="1"/>
              <c:showBubbleSize val="0"/>
              <c:extLst>
                <c:ext xmlns:c15="http://schemas.microsoft.com/office/drawing/2012/chart" uri="{CE6537A1-D6FC-4f65-9D91-7224C49458BB}">
                  <c15:layout>
                    <c:manualLayout>
                      <c:w val="0.1289807783341223"/>
                      <c:h val="0.24463347011201064"/>
                    </c:manualLayout>
                  </c15:layout>
                </c:ext>
                <c:ext xmlns:c16="http://schemas.microsoft.com/office/drawing/2014/chart" uri="{C3380CC4-5D6E-409C-BE32-E72D297353CC}">
                  <c16:uniqueId val="{00000007-BF80-4F42-8116-571B42D5DE41}"/>
                </c:ext>
              </c:extLst>
            </c:dLbl>
            <c:spPr>
              <a:noFill/>
              <a:ln>
                <a:no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2'!$B$33:$G$33</c:f>
              <c:strCache>
                <c:ptCount val="6"/>
                <c:pt idx="0">
                  <c:v>Accomodation provided free of charge by relatives/ friends</c:v>
                </c:pt>
                <c:pt idx="1">
                  <c:v>Own holiday home/ second home</c:v>
                </c:pt>
                <c:pt idx="2">
                  <c:v>Hotel/ motel</c:v>
                </c:pt>
                <c:pt idx="3">
                  <c:v>Campsite, caravan park or trailer park</c:v>
                </c:pt>
                <c:pt idx="4">
                  <c:v>Self catering</c:v>
                </c:pt>
                <c:pt idx="5">
                  <c:v>Other</c:v>
                </c:pt>
              </c:strCache>
            </c:strRef>
          </c:cat>
          <c:val>
            <c:numRef>
              <c:f>'Figure 2'!$B$34:$G$34</c:f>
              <c:numCache>
                <c:formatCode>#,##0</c:formatCode>
                <c:ptCount val="6"/>
                <c:pt idx="0">
                  <c:v>1370506.1</c:v>
                </c:pt>
                <c:pt idx="1">
                  <c:v>282877.61</c:v>
                </c:pt>
                <c:pt idx="2">
                  <c:v>1211679.6000000001</c:v>
                </c:pt>
                <c:pt idx="3">
                  <c:v>911772.18</c:v>
                </c:pt>
                <c:pt idx="4">
                  <c:v>472796.45</c:v>
                </c:pt>
                <c:pt idx="5">
                  <c:v>518863.56999999995</c:v>
                </c:pt>
              </c:numCache>
            </c:numRef>
          </c:val>
          <c:extLst>
            <c:ext xmlns:c16="http://schemas.microsoft.com/office/drawing/2014/chart" uri="{C3380CC4-5D6E-409C-BE32-E72D297353CC}">
              <c16:uniqueId val="{0000000C-BF80-4F42-8116-571B42D5DE41}"/>
            </c:ext>
          </c:extLst>
        </c:ser>
        <c:dLbls>
          <c:showLegendKey val="0"/>
          <c:showVal val="0"/>
          <c:showCatName val="0"/>
          <c:showSerName val="0"/>
          <c:showPercent val="0"/>
          <c:showBubbleSize val="0"/>
          <c:showLeaderLines val="0"/>
        </c:dLbls>
        <c:firstSliceAng val="0"/>
        <c:holeSize val="44"/>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1C62-4A1C-B3B7-26902D0430A2}"/>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1C62-4A1C-B3B7-26902D0430A2}"/>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1C62-4A1C-B3B7-26902D0430A2}"/>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1C62-4A1C-B3B7-26902D0430A2}"/>
              </c:ext>
            </c:extLst>
          </c:dPt>
          <c:dLbls>
            <c:dLbl>
              <c:idx val="0"/>
              <c:layout>
                <c:manualLayout>
                  <c:x val="3.2245066568289591E-3"/>
                  <c:y val="-0.12088562572944225"/>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1C62-4A1C-B3B7-26902D0430A2}"/>
                </c:ext>
              </c:extLst>
            </c:dLbl>
            <c:dLbl>
              <c:idx val="1"/>
              <c:layout>
                <c:manualLayout>
                  <c:x val="9.6735199704868768E-3"/>
                  <c:y val="5.266308592866469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1C62-4A1C-B3B7-26902D0430A2}"/>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1C62-4A1C-B3B7-26902D0430A2}"/>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1C62-4A1C-B3B7-26902D0430A2}"/>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3'!$B$35:$E$35</c:f>
              <c:strCache>
                <c:ptCount val="4"/>
                <c:pt idx="0">
                  <c:v>Holiday/ Pleasure/ Leisure</c:v>
                </c:pt>
                <c:pt idx="1">
                  <c:v>Visiting friends or relatives</c:v>
                </c:pt>
                <c:pt idx="2">
                  <c:v>Business</c:v>
                </c:pt>
                <c:pt idx="3">
                  <c:v>Other</c:v>
                </c:pt>
              </c:strCache>
            </c:strRef>
          </c:cat>
          <c:val>
            <c:numRef>
              <c:f>'Figure 3'!$B$36:$E$36</c:f>
              <c:numCache>
                <c:formatCode>#,##0</c:formatCode>
                <c:ptCount val="4"/>
                <c:pt idx="0">
                  <c:v>1516566.05</c:v>
                </c:pt>
                <c:pt idx="1">
                  <c:v>672015.91</c:v>
                </c:pt>
                <c:pt idx="2">
                  <c:v>66264.41</c:v>
                </c:pt>
                <c:pt idx="3">
                  <c:v>76959.89</c:v>
                </c:pt>
              </c:numCache>
            </c:numRef>
          </c:val>
          <c:extLst>
            <c:ext xmlns:c16="http://schemas.microsoft.com/office/drawing/2014/chart" uri="{C3380CC4-5D6E-409C-BE32-E72D297353CC}">
              <c16:uniqueId val="{00000008-1C62-4A1C-B3B7-26902D0430A2}"/>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257957592699267E-2"/>
          <c:y val="7.502187226596675E-3"/>
          <c:w val="0.86103992510796057"/>
          <c:h val="0.98575872092074657"/>
        </c:manualLayout>
      </c:layout>
      <c:doughnutChart>
        <c:varyColors val="1"/>
        <c:ser>
          <c:idx val="0"/>
          <c:order val="0"/>
          <c:spPr>
            <a:ln>
              <a:solidFill>
                <a:schemeClr val="bg1"/>
              </a:solidFill>
            </a:ln>
          </c:spPr>
          <c:dLbls>
            <c:dLbl>
              <c:idx val="1"/>
              <c:tx>
                <c:rich>
                  <a:bodyPr/>
                  <a:lstStyle/>
                  <a:p>
                    <a:fld id="{D7199AE2-3D4B-4FD5-8A5E-090A59B094E7}" type="CATEGORYNAME">
                      <a:rPr lang="en-US"/>
                      <a:pPr/>
                      <a:t>[CATEGORY NAME]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61C-480C-B449-5F900E8DD745}"/>
                </c:ext>
              </c:extLst>
            </c:dLbl>
            <c:dLbl>
              <c:idx val="2"/>
              <c:layout>
                <c:manualLayout>
                  <c:x val="0.16260162601626002"/>
                  <c:y val="1.1299435028248588E-2"/>
                </c:manualLayout>
              </c:layout>
              <c:numFmt formatCode="0.0%" sourceLinked="0"/>
              <c:spPr>
                <a:noFill/>
                <a:ln>
                  <a:noFill/>
                </a:ln>
                <a:effectLst/>
              </c:spPr>
              <c:txPr>
                <a:bodyPr wrap="square" lIns="38100" tIns="19050" rIns="38100" bIns="19050" anchor="ctr" anchorCtr="0">
                  <a:spAutoFit/>
                </a:bodyPr>
                <a:lstStyle/>
                <a:p>
                  <a:pPr algn="ctr">
                    <a:defRPr lang="en-GB" sz="2000" b="0" i="0" u="none" strike="noStrike" kern="1200" baseline="0">
                      <a:solidFill>
                        <a:schemeClr val="tx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1C-480C-B449-5F900E8DD745}"/>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4'!$B$36:$D$36</c:f>
              <c:strCache>
                <c:ptCount val="3"/>
                <c:pt idx="0">
                  <c:v>Motor vehicle</c:v>
                </c:pt>
                <c:pt idx="1">
                  <c:v>Rail/ Bus/Coach</c:v>
                </c:pt>
                <c:pt idx="2">
                  <c:v>Other</c:v>
                </c:pt>
              </c:strCache>
            </c:strRef>
          </c:cat>
          <c:val>
            <c:numRef>
              <c:f>'Figure 4'!$B$37:$D$37</c:f>
              <c:numCache>
                <c:formatCode>#,##0</c:formatCode>
                <c:ptCount val="3"/>
                <c:pt idx="0">
                  <c:v>2053043.43</c:v>
                </c:pt>
                <c:pt idx="1">
                  <c:v>257849</c:v>
                </c:pt>
                <c:pt idx="2">
                  <c:v>20913.830000000002</c:v>
                </c:pt>
              </c:numCache>
            </c:numRef>
          </c:val>
          <c:extLst>
            <c:ext xmlns:c16="http://schemas.microsoft.com/office/drawing/2014/chart" uri="{C3380CC4-5D6E-409C-BE32-E72D297353CC}">
              <c16:uniqueId val="{00000002-061C-480C-B449-5F900E8DD745}"/>
            </c:ext>
          </c:extLst>
        </c:ser>
        <c:dLbls>
          <c:showLegendKey val="0"/>
          <c:showVal val="1"/>
          <c:showCatName val="0"/>
          <c:showSerName val="0"/>
          <c:showPercent val="0"/>
          <c:showBubbleSize val="0"/>
          <c:showLeaderLines val="0"/>
        </c:dLbls>
        <c:firstSliceAng val="91"/>
        <c:holeSize val="50"/>
      </c:doughnutChart>
    </c:plotArea>
    <c:plotVisOnly val="0"/>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4467178386230515E-2"/>
          <c:y val="6.178679659653798E-3"/>
          <c:w val="0.75723283534705843"/>
          <c:h val="0.97358507401764649"/>
        </c:manualLayout>
      </c:layout>
      <c:doughnutChart>
        <c:varyColors val="1"/>
        <c:ser>
          <c:idx val="0"/>
          <c:order val="0"/>
          <c:spPr>
            <a:ln>
              <a:solidFill>
                <a:sysClr val="window" lastClr="FFFFFF"/>
              </a:solidFill>
            </a:ln>
          </c:spPr>
          <c:dLbls>
            <c:spPr>
              <a:noFill/>
              <a:ln>
                <a:solidFill>
                  <a:sysClr val="windowText" lastClr="000000">
                    <a:lumMod val="65000"/>
                    <a:lumOff val="35000"/>
                  </a:sysClr>
                </a:solidFill>
              </a:ln>
              <a:effectLst/>
            </c:spPr>
            <c:txPr>
              <a:bodyPr wrap="square" lIns="38100" tIns="19050" rIns="38100" bIns="19050" anchor="ctr">
                <a:spAutoFit/>
              </a:bodyPr>
              <a:lstStyle/>
              <a:p>
                <a:pPr>
                  <a:defRPr sz="1400">
                    <a:solidFill>
                      <a:schemeClr val="bg1"/>
                    </a:solidFill>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'Figures 5 &amp; 6'!$B$34:$E$34</c:f>
              <c:strCache>
                <c:ptCount val="4"/>
                <c:pt idx="0">
                  <c:v>Northern Ireland</c:v>
                </c:pt>
                <c:pt idx="1">
                  <c:v>Republic of Ireland</c:v>
                </c:pt>
                <c:pt idx="2">
                  <c:v>Great Britain</c:v>
                </c:pt>
                <c:pt idx="3">
                  <c:v>Other Overseas</c:v>
                </c:pt>
              </c:strCache>
            </c:strRef>
          </c:cat>
          <c:val>
            <c:numRef>
              <c:f>'Figures 5 &amp; 6'!$B$35:$E$35</c:f>
              <c:numCache>
                <c:formatCode>_(* #,##0_);_(* \(#,##0\);_(* "-"_);_(@_)</c:formatCode>
                <c:ptCount val="4"/>
                <c:pt idx="0">
                  <c:v>2331806.27</c:v>
                </c:pt>
                <c:pt idx="1">
                  <c:v>1277003.3999999999</c:v>
                </c:pt>
                <c:pt idx="2">
                  <c:v>1101597.53</c:v>
                </c:pt>
                <c:pt idx="3">
                  <c:v>1632206.5</c:v>
                </c:pt>
              </c:numCache>
            </c:numRef>
          </c:val>
          <c:extLst>
            <c:ext xmlns:c16="http://schemas.microsoft.com/office/drawing/2014/chart" uri="{C3380CC4-5D6E-409C-BE32-E72D297353CC}">
              <c16:uniqueId val="{00000000-0A76-4EA2-829B-0B6464E1DF91}"/>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429780201047977E-2"/>
          <c:y val="3.9601545910192704E-3"/>
          <c:w val="0.75723283534705843"/>
          <c:h val="0.97358507401764649"/>
        </c:manualLayout>
      </c:layout>
      <c:doughnutChart>
        <c:varyColors val="1"/>
        <c:ser>
          <c:idx val="0"/>
          <c:order val="0"/>
          <c:spPr>
            <a:ln>
              <a:solidFill>
                <a:sysClr val="window" lastClr="FFFFFF"/>
              </a:solidFill>
            </a:ln>
          </c:spPr>
          <c:dLbls>
            <c:dLbl>
              <c:idx val="0"/>
              <c:layout>
                <c:manualLayout>
                  <c:x val="2.8643677158083771E-2"/>
                  <c:y val="1.20554550934297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E27-4D99-A8E0-9524D78597C4}"/>
                </c:ext>
              </c:extLst>
            </c:dLbl>
            <c:dLbl>
              <c:idx val="1"/>
              <c:layout>
                <c:manualLayout>
                  <c:x val="3.7653217871664473E-3"/>
                  <c:y val="1.9521804484177886E-2"/>
                </c:manualLayout>
              </c:layout>
              <c:spPr>
                <a:noFill/>
                <a:ln>
                  <a:noFill/>
                </a:ln>
                <a:effectLst/>
              </c:spPr>
              <c:txPr>
                <a:bodyPr wrap="square" lIns="38100" tIns="19050" rIns="38100" bIns="19050" anchor="ctr" anchorCtr="0">
                  <a:no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9864326611899"/>
                      <c:h val="0.22316866452655398"/>
                    </c:manualLayout>
                  </c15:layout>
                </c:ext>
                <c:ext xmlns:c16="http://schemas.microsoft.com/office/drawing/2014/chart" uri="{C3380CC4-5D6E-409C-BE32-E72D297353CC}">
                  <c16:uniqueId val="{00000001-8E27-4D99-A8E0-9524D78597C4}"/>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'Figures 5 &amp; 6'!$C$34:$E$34</c:f>
              <c:strCache>
                <c:ptCount val="3"/>
                <c:pt idx="0">
                  <c:v>Republic of Ireland</c:v>
                </c:pt>
                <c:pt idx="1">
                  <c:v>Great Britain</c:v>
                </c:pt>
                <c:pt idx="2">
                  <c:v>Other Overseas</c:v>
                </c:pt>
              </c:strCache>
            </c:strRef>
          </c:cat>
          <c:val>
            <c:numRef>
              <c:f>'Figures 5 &amp; 6'!$C$35:$E$35</c:f>
              <c:numCache>
                <c:formatCode>_(* #,##0_);_(* \(#,##0\);_(* "-"_);_(@_)</c:formatCode>
                <c:ptCount val="3"/>
                <c:pt idx="0">
                  <c:v>1277003.3999999999</c:v>
                </c:pt>
                <c:pt idx="1">
                  <c:v>1101597.53</c:v>
                </c:pt>
                <c:pt idx="2">
                  <c:v>1632206.5</c:v>
                </c:pt>
              </c:numCache>
            </c:numRef>
          </c:val>
          <c:extLst>
            <c:ext xmlns:c16="http://schemas.microsoft.com/office/drawing/2014/chart" uri="{C3380CC4-5D6E-409C-BE32-E72D297353CC}">
              <c16:uniqueId val="{00000002-8E27-4D99-A8E0-9524D78597C4}"/>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12109677389802E-2"/>
          <c:y val="0.16420857140149897"/>
          <c:w val="0.72857802896783652"/>
          <c:h val="0.74516608762916547"/>
        </c:manualLayout>
      </c:layout>
      <c:lineChart>
        <c:grouping val="standard"/>
        <c:varyColors val="0"/>
        <c:ser>
          <c:idx val="1"/>
          <c:order val="0"/>
          <c:tx>
            <c:strRef>
              <c:f>'Figure 7'!$A$36</c:f>
              <c:strCache>
                <c:ptCount val="1"/>
                <c:pt idx="0">
                  <c:v>Northern Ireland (NI)</c:v>
                </c:pt>
              </c:strCache>
            </c:strRef>
          </c:tx>
          <c:spPr>
            <a:ln>
              <a:solidFill>
                <a:schemeClr val="accent1"/>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7'!$B$36:$H$36</c:f>
              <c:numCache>
                <c:formatCode>_(* #,##0_);_(* \(#,##0\);_(* "-"_);_(@_)</c:formatCode>
                <c:ptCount val="7"/>
                <c:pt idx="0">
                  <c:v>1980169.8462393554</c:v>
                </c:pt>
                <c:pt idx="1">
                  <c:v>2334626.8255137783</c:v>
                </c:pt>
                <c:pt idx="2">
                  <c:v>2230215.6685518129</c:v>
                </c:pt>
                <c:pt idx="3">
                  <c:v>1984392.0934927673</c:v>
                </c:pt>
                <c:pt idx="4">
                  <c:v>2193428.4061793662</c:v>
                </c:pt>
                <c:pt idx="5">
                  <c:v>2187517.0947196344</c:v>
                </c:pt>
                <c:pt idx="6">
                  <c:v>2331806.27</c:v>
                </c:pt>
              </c:numCache>
            </c:numRef>
          </c:val>
          <c:smooth val="0"/>
          <c:extLst>
            <c:ext xmlns:c16="http://schemas.microsoft.com/office/drawing/2014/chart" uri="{C3380CC4-5D6E-409C-BE32-E72D297353CC}">
              <c16:uniqueId val="{00000000-2048-4FC9-9C8E-F6519AC2FBA3}"/>
            </c:ext>
          </c:extLst>
        </c:ser>
        <c:ser>
          <c:idx val="2"/>
          <c:order val="1"/>
          <c:tx>
            <c:strRef>
              <c:f>'Figure 7'!$A$37</c:f>
              <c:strCache>
                <c:ptCount val="1"/>
                <c:pt idx="0">
                  <c:v>Republic of Ireland (RoI)</c:v>
                </c:pt>
              </c:strCache>
            </c:strRef>
          </c:tx>
          <c:spPr>
            <a:ln>
              <a:solidFill>
                <a:srgbClr val="C00000"/>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7'!$B$37:$H$37</c:f>
              <c:numCache>
                <c:formatCode>_(* #,##0_);_(* \(#,##0\);_(* "-"_);_(@_)</c:formatCode>
                <c:ptCount val="7"/>
                <c:pt idx="0">
                  <c:v>1571527.5348422579</c:v>
                </c:pt>
                <c:pt idx="1">
                  <c:v>1708422.505645832</c:v>
                </c:pt>
                <c:pt idx="2">
                  <c:v>1491605.2733752104</c:v>
                </c:pt>
                <c:pt idx="3">
                  <c:v>1358240.2386240747</c:v>
                </c:pt>
                <c:pt idx="4">
                  <c:v>1314784.7537032017</c:v>
                </c:pt>
                <c:pt idx="5">
                  <c:v>1337595.2809181453</c:v>
                </c:pt>
                <c:pt idx="6">
                  <c:v>1277003.3999999999</c:v>
                </c:pt>
              </c:numCache>
            </c:numRef>
          </c:val>
          <c:smooth val="0"/>
          <c:extLst>
            <c:ext xmlns:c16="http://schemas.microsoft.com/office/drawing/2014/chart" uri="{C3380CC4-5D6E-409C-BE32-E72D297353CC}">
              <c16:uniqueId val="{00000001-2048-4FC9-9C8E-F6519AC2FBA3}"/>
            </c:ext>
          </c:extLst>
        </c:ser>
        <c:ser>
          <c:idx val="3"/>
          <c:order val="2"/>
          <c:tx>
            <c:strRef>
              <c:f>'Figure 7'!$A$38</c:f>
              <c:strCache>
                <c:ptCount val="1"/>
                <c:pt idx="0">
                  <c:v>Great Britain (GB)1</c:v>
                </c:pt>
              </c:strCache>
            </c:strRef>
          </c:tx>
          <c:spPr>
            <a:ln>
              <a:solidFill>
                <a:srgbClr val="92D050"/>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7'!$B$38:$H$38</c:f>
              <c:numCache>
                <c:formatCode>_(* #,##0_);_(* \(#,##0\);_(* "-"_);_(@_)</c:formatCode>
                <c:ptCount val="7"/>
                <c:pt idx="0">
                  <c:v>1115206.9223930149</c:v>
                </c:pt>
                <c:pt idx="1">
                  <c:v>1097144.8288962701</c:v>
                </c:pt>
                <c:pt idx="2">
                  <c:v>983835.40365293459</c:v>
                </c:pt>
                <c:pt idx="3">
                  <c:v>1069344.4678751852</c:v>
                </c:pt>
                <c:pt idx="4">
                  <c:v>959585.36304844287</c:v>
                </c:pt>
                <c:pt idx="5">
                  <c:v>921190.20150706486</c:v>
                </c:pt>
                <c:pt idx="6">
                  <c:v>1101597.53</c:v>
                </c:pt>
              </c:numCache>
            </c:numRef>
          </c:val>
          <c:smooth val="0"/>
          <c:extLst>
            <c:ext xmlns:c16="http://schemas.microsoft.com/office/drawing/2014/chart" uri="{C3380CC4-5D6E-409C-BE32-E72D297353CC}">
              <c16:uniqueId val="{00000002-2048-4FC9-9C8E-F6519AC2FBA3}"/>
            </c:ext>
          </c:extLst>
        </c:ser>
        <c:ser>
          <c:idx val="4"/>
          <c:order val="3"/>
          <c:tx>
            <c:strRef>
              <c:f>'Figure 7'!$A$39</c:f>
              <c:strCache>
                <c:ptCount val="1"/>
                <c:pt idx="0">
                  <c:v>Other Overseas</c:v>
                </c:pt>
              </c:strCache>
            </c:strRef>
          </c:tx>
          <c:spPr>
            <a:ln>
              <a:solidFill>
                <a:schemeClr val="tx2">
                  <a:lumMod val="50000"/>
                </a:schemeClr>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7'!$B$39:$H$39</c:f>
              <c:numCache>
                <c:formatCode>_(* #,##0_);_(* \(#,##0\);_(* "-"_);_(@_)</c:formatCode>
                <c:ptCount val="7"/>
                <c:pt idx="0">
                  <c:v>956578.6</c:v>
                </c:pt>
                <c:pt idx="1">
                  <c:v>996331.86</c:v>
                </c:pt>
                <c:pt idx="2">
                  <c:v>1162883.5487418787</c:v>
                </c:pt>
                <c:pt idx="3">
                  <c:v>1339407.8689222161</c:v>
                </c:pt>
                <c:pt idx="4">
                  <c:v>1411416.1398842724</c:v>
                </c:pt>
                <c:pt idx="5">
                  <c:v>1563261.2505951549</c:v>
                </c:pt>
                <c:pt idx="6">
                  <c:v>1632206.5</c:v>
                </c:pt>
              </c:numCache>
            </c:numRef>
          </c:val>
          <c:smooth val="0"/>
          <c:extLst>
            <c:ext xmlns:c16="http://schemas.microsoft.com/office/drawing/2014/chart" uri="{C3380CC4-5D6E-409C-BE32-E72D297353CC}">
              <c16:uniqueId val="{00000003-2048-4FC9-9C8E-F6519AC2FBA3}"/>
            </c:ext>
          </c:extLst>
        </c:ser>
        <c:dLbls>
          <c:showLegendKey val="0"/>
          <c:showVal val="0"/>
          <c:showCatName val="0"/>
          <c:showSerName val="0"/>
          <c:showPercent val="0"/>
          <c:showBubbleSize val="0"/>
        </c:dLbls>
        <c:smooth val="0"/>
        <c:axId val="667201752"/>
        <c:axId val="667203320"/>
      </c:lineChart>
      <c:catAx>
        <c:axId val="667201752"/>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667203320"/>
        <c:crosses val="autoZero"/>
        <c:auto val="1"/>
        <c:lblAlgn val="ctr"/>
        <c:lblOffset val="100"/>
        <c:noMultiLvlLbl val="0"/>
      </c:catAx>
      <c:valAx>
        <c:axId val="667203320"/>
        <c:scaling>
          <c:orientation val="minMax"/>
        </c:scaling>
        <c:delete val="0"/>
        <c:axPos val="l"/>
        <c:title>
          <c:tx>
            <c:rich>
              <a:bodyPr rot="0" vert="horz"/>
              <a:lstStyle/>
              <a:p>
                <a:pPr>
                  <a:defRPr sz="1200"/>
                </a:pPr>
                <a:r>
                  <a:rPr lang="en-US" sz="1200"/>
                  <a:t>Overnight trips</a:t>
                </a:r>
              </a:p>
            </c:rich>
          </c:tx>
          <c:layout>
            <c:manualLayout>
              <c:xMode val="edge"/>
              <c:yMode val="edge"/>
              <c:x val="6.7819607107665872E-3"/>
              <c:y val="1.4644049711571889E-2"/>
            </c:manualLayout>
          </c:layout>
          <c:overlay val="0"/>
        </c:title>
        <c:numFmt formatCode="#,##0" sourceLinked="0"/>
        <c:majorTickMark val="out"/>
        <c:minorTickMark val="none"/>
        <c:tickLblPos val="nextTo"/>
        <c:crossAx val="667201752"/>
        <c:crosses val="autoZero"/>
        <c:crossBetween val="between"/>
      </c:valAx>
    </c:plotArea>
    <c:legend>
      <c:legendPos val="r"/>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8</xdr:row>
      <xdr:rowOff>19051</xdr:rowOff>
    </xdr:from>
    <xdr:to>
      <xdr:col>1</xdr:col>
      <xdr:colOff>1609725</xdr:colOff>
      <xdr:row>9</xdr:row>
      <xdr:rowOff>628651</xdr:rowOff>
    </xdr:to>
    <xdr:pic>
      <xdr:nvPicPr>
        <xdr:cNvPr id="3" name="Picture 2" descr="National statistics 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362200" y="2305051"/>
          <a:ext cx="1095375" cy="106680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0.27244</cdr:x>
      <cdr:y>0.36521</cdr:y>
    </cdr:from>
    <cdr:to>
      <cdr:x>0.64241</cdr:x>
      <cdr:y>0.70549</cdr:y>
    </cdr:to>
    <cdr:sp macro="" textlink="">
      <cdr:nvSpPr>
        <cdr:cNvPr id="6" name="TextBox 5"/>
        <cdr:cNvSpPr txBox="1"/>
      </cdr:nvSpPr>
      <cdr:spPr>
        <a:xfrm xmlns:a="http://schemas.openxmlformats.org/drawingml/2006/main">
          <a:off x="2205521" y="2090640"/>
          <a:ext cx="2995129" cy="1947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6.3 Million</a:t>
          </a:r>
          <a:r>
            <a:rPr lang="en-GB" sz="2800" b="1" baseline="0">
              <a:latin typeface="Arial" pitchFamily="34" charset="0"/>
              <a:cs typeface="Arial" pitchFamily="34" charset="0"/>
            </a:rPr>
            <a:t> Trips</a:t>
          </a:r>
          <a:br>
            <a:rPr lang="en-GB" sz="2800" b="1" baseline="0">
              <a:latin typeface="Arial" pitchFamily="34" charset="0"/>
              <a:cs typeface="Arial" pitchFamily="34" charset="0"/>
            </a:rPr>
          </a:br>
          <a:r>
            <a:rPr lang="en-GB" sz="2800" b="1" baseline="0">
              <a:solidFill>
                <a:sysClr val="windowText" lastClr="000000"/>
              </a:solidFill>
              <a:latin typeface="Arial" pitchFamily="34" charset="0"/>
              <a:cs typeface="Arial" pitchFamily="34" charset="0"/>
            </a:rPr>
            <a:t>(All trips)</a:t>
          </a:r>
          <a:endParaRPr lang="en-GB" sz="2800" b="1">
            <a:solidFill>
              <a:sysClr val="windowText" lastClr="000000"/>
            </a:solidFill>
            <a:latin typeface="Arial" pitchFamily="34" charset="0"/>
            <a:cs typeface="Arial"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0.28708</cdr:x>
      <cdr:y>0.33777</cdr:y>
    </cdr:from>
    <cdr:to>
      <cdr:x>0.65971</cdr:x>
      <cdr:y>0.63755</cdr:y>
    </cdr:to>
    <cdr:sp macro="" textlink="">
      <cdr:nvSpPr>
        <cdr:cNvPr id="6" name="TextBox 5"/>
        <cdr:cNvSpPr txBox="1"/>
      </cdr:nvSpPr>
      <cdr:spPr>
        <a:xfrm xmlns:a="http://schemas.openxmlformats.org/drawingml/2006/main">
          <a:off x="1703577" y="1593328"/>
          <a:ext cx="2211197" cy="1414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4.0 Million</a:t>
          </a:r>
          <a:r>
            <a:rPr lang="en-GB" sz="2800" b="1" baseline="0">
              <a:latin typeface="Arial" pitchFamily="34" charset="0"/>
              <a:cs typeface="Arial" pitchFamily="34" charset="0"/>
            </a:rPr>
            <a:t> Trips </a:t>
          </a:r>
          <a:r>
            <a:rPr lang="en-GB" sz="2800" b="1" baseline="0">
              <a:solidFill>
                <a:sysClr val="windowText" lastClr="000000"/>
              </a:solidFill>
              <a:latin typeface="Arial" pitchFamily="34" charset="0"/>
              <a:cs typeface="Arial" pitchFamily="34" charset="0"/>
            </a:rPr>
            <a:t>(Outside NI)</a:t>
          </a:r>
          <a:endParaRPr lang="en-GB" sz="2800" b="1">
            <a:solidFill>
              <a:sysClr val="windowText" lastClr="000000"/>
            </a:solidFill>
            <a:latin typeface="Arial" pitchFamily="34" charset="0"/>
            <a:cs typeface="Arial"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104775</xdr:colOff>
      <xdr:row>3</xdr:row>
      <xdr:rowOff>95249</xdr:rowOff>
    </xdr:from>
    <xdr:to>
      <xdr:col>12</xdr:col>
      <xdr:colOff>76200</xdr:colOff>
      <xdr:row>32</xdr:row>
      <xdr:rowOff>161924</xdr:rowOff>
    </xdr:to>
    <xdr:graphicFrame macro="">
      <xdr:nvGraphicFramePr>
        <xdr:cNvPr id="5" name="Chart 4" title="Estimated overnight trips taken by NI residents by destination, 2013-2019">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190499</xdr:colOff>
      <xdr:row>3</xdr:row>
      <xdr:rowOff>180976</xdr:rowOff>
    </xdr:from>
    <xdr:to>
      <xdr:col>18</xdr:col>
      <xdr:colOff>523875</xdr:colOff>
      <xdr:row>30</xdr:row>
      <xdr:rowOff>142875</xdr:rowOff>
    </xdr:to>
    <xdr:graphicFrame macro="">
      <xdr:nvGraphicFramePr>
        <xdr:cNvPr id="3" name="Chart 2" descr="Rolling 12 months estimated NI domestic overnight trips and associated expenditure within NI, Q1 2013-Q4 2019">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95249</xdr:rowOff>
    </xdr:from>
    <xdr:to>
      <xdr:col>11</xdr:col>
      <xdr:colOff>390525</xdr:colOff>
      <xdr:row>31</xdr:row>
      <xdr:rowOff>85724</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0.42907</cdr:x>
      <cdr:y>0.3321</cdr:y>
    </cdr:from>
    <cdr:to>
      <cdr:x>0.60245</cdr:x>
      <cdr:y>0.68089</cdr:y>
    </cdr:to>
    <cdr:sp macro="" textlink="">
      <cdr:nvSpPr>
        <cdr:cNvPr id="2" name="TextBox 1"/>
        <cdr:cNvSpPr txBox="1"/>
      </cdr:nvSpPr>
      <cdr:spPr>
        <a:xfrm xmlns:a="http://schemas.openxmlformats.org/drawingml/2006/main">
          <a:off x="4667250" y="1704976"/>
          <a:ext cx="1885950" cy="1790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anose="020B0604020202020204" pitchFamily="34" charset="0"/>
              <a:cs typeface="Arial" panose="020B0604020202020204" pitchFamily="34" charset="0"/>
            </a:rPr>
            <a:t>4.8 Million Nights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3</xdr:row>
      <xdr:rowOff>180976</xdr:rowOff>
    </xdr:from>
    <xdr:to>
      <xdr:col>7</xdr:col>
      <xdr:colOff>123824</xdr:colOff>
      <xdr:row>31</xdr:row>
      <xdr:rowOff>152400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0.39661</cdr:x>
      <cdr:y>0.33034</cdr:y>
    </cdr:from>
    <cdr:to>
      <cdr:x>0.61548</cdr:x>
      <cdr:y>0.693</cdr:y>
    </cdr:to>
    <cdr:sp macro="" textlink="">
      <cdr:nvSpPr>
        <cdr:cNvPr id="2" name="TextBox 1"/>
        <cdr:cNvSpPr txBox="1"/>
      </cdr:nvSpPr>
      <cdr:spPr>
        <a:xfrm xmlns:a="http://schemas.openxmlformats.org/drawingml/2006/main">
          <a:off x="3124199" y="1752599"/>
          <a:ext cx="1724025" cy="1924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500" b="1">
              <a:latin typeface="Arial" panose="020B0604020202020204" pitchFamily="34" charset="0"/>
              <a:cs typeface="Arial" panose="020B0604020202020204" pitchFamily="34" charset="0"/>
            </a:rPr>
            <a:t>2.3 Million Trips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180975</xdr:colOff>
      <xdr:row>3</xdr:row>
      <xdr:rowOff>66675</xdr:rowOff>
    </xdr:from>
    <xdr:to>
      <xdr:col>6</xdr:col>
      <xdr:colOff>361950</xdr:colOff>
      <xdr:row>32</xdr:row>
      <xdr:rowOff>161925</xdr:rowOff>
    </xdr:to>
    <xdr:graphicFrame macro="">
      <xdr:nvGraphicFramePr>
        <xdr:cNvPr id="3" name="Chart 2" title="Purpose of estimated overnight trips taken by NI residents within NI, 2019">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18</xdr:row>
      <xdr:rowOff>57150</xdr:rowOff>
    </xdr:from>
    <xdr:to>
      <xdr:col>5</xdr:col>
      <xdr:colOff>276225</xdr:colOff>
      <xdr:row>18</xdr:row>
      <xdr:rowOff>57150</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6162675" y="3571875"/>
          <a:ext cx="2476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0.26846</cdr:x>
      <cdr:y>0.40635</cdr:y>
    </cdr:from>
    <cdr:to>
      <cdr:x>0.70126</cdr:x>
      <cdr:y>0.89584</cdr:y>
    </cdr:to>
    <cdr:sp macro="" textlink="">
      <cdr:nvSpPr>
        <cdr:cNvPr id="4" name="TextBox 3"/>
        <cdr:cNvSpPr txBox="1"/>
      </cdr:nvSpPr>
      <cdr:spPr>
        <a:xfrm xmlns:a="http://schemas.openxmlformats.org/drawingml/2006/main">
          <a:off x="1887126" y="2283603"/>
          <a:ext cx="3042346" cy="2750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itchFamily="34" charset="0"/>
              <a:cs typeface="Arial" pitchFamily="34" charset="0"/>
            </a:rPr>
            <a:t>2.3 Million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38100</xdr:colOff>
      <xdr:row>4</xdr:row>
      <xdr:rowOff>28574</xdr:rowOff>
    </xdr:from>
    <xdr:to>
      <xdr:col>3</xdr:col>
      <xdr:colOff>1285205</xdr:colOff>
      <xdr:row>28</xdr:row>
      <xdr:rowOff>171450</xdr:rowOff>
    </xdr:to>
    <xdr:graphicFrame macro="">
      <xdr:nvGraphicFramePr>
        <xdr:cNvPr id="2" name="Chart 1" title="All destinations of overnight trips by NI residents, 2019">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600075</xdr:colOff>
      <xdr:row>4</xdr:row>
      <xdr:rowOff>54765</xdr:rowOff>
    </xdr:from>
    <xdr:to>
      <xdr:col>10</xdr:col>
      <xdr:colOff>390525</xdr:colOff>
      <xdr:row>29</xdr:row>
      <xdr:rowOff>9522</xdr:rowOff>
    </xdr:to>
    <xdr:graphicFrame macro="">
      <xdr:nvGraphicFramePr>
        <xdr:cNvPr id="3" name="Chart 2" title="Overnight trips outside NI by NI residents, 2019">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ismstatistics@finance-ni.gov.uk" TargetMode="External"/><Relationship Id="rId1" Type="http://schemas.openxmlformats.org/officeDocument/2006/relationships/hyperlink" Target="mailto:pressoffice@economy-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s://www.nisra.gov.uk/publications/tourism-statistics-data-quality" TargetMode="External"/><Relationship Id="rId7" Type="http://schemas.openxmlformats.org/officeDocument/2006/relationships/hyperlink" Target="https://consultations.nidirect.gov.uk/dof-nisra-tourism-statistics/f20dfe8b/" TargetMode="External"/><Relationship Id="rId2" Type="http://schemas.openxmlformats.org/officeDocument/2006/relationships/hyperlink" Target="https://www.nisra.gov.uk/continuous-household-survey" TargetMode="External"/><Relationship Id="rId1" Type="http://schemas.openxmlformats.org/officeDocument/2006/relationships/hyperlink" Target="mailto:tourismstatistics@finance-ni.gov.uk" TargetMode="External"/><Relationship Id="rId6" Type="http://schemas.openxmlformats.org/officeDocument/2006/relationships/hyperlink" Target="https://www.nisra.gov.uk/publications/annual-tourism-statistics-publications" TargetMode="External"/><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3"/>
  <sheetViews>
    <sheetView showGridLines="0" tabSelected="1" workbookViewId="0">
      <selection activeCell="C2" sqref="C2"/>
    </sheetView>
  </sheetViews>
  <sheetFormatPr defaultRowHeight="17.5" x14ac:dyDescent="0.35"/>
  <cols>
    <col min="1" max="1" width="27.7265625" style="13" customWidth="1"/>
    <col min="2" max="2" width="51.453125" style="13" customWidth="1"/>
    <col min="3" max="3" width="24" style="13" customWidth="1"/>
    <col min="4" max="256" width="9.1796875" style="13"/>
    <col min="257" max="257" width="27.7265625" style="13" customWidth="1"/>
    <col min="258" max="258" width="42.81640625" style="13" customWidth="1"/>
    <col min="259" max="259" width="14.7265625" style="13" customWidth="1"/>
    <col min="260" max="512" width="9.1796875" style="13"/>
    <col min="513" max="513" width="27.7265625" style="13" customWidth="1"/>
    <col min="514" max="514" width="42.81640625" style="13" customWidth="1"/>
    <col min="515" max="515" width="14.7265625" style="13" customWidth="1"/>
    <col min="516" max="768" width="9.1796875" style="13"/>
    <col min="769" max="769" width="27.7265625" style="13" customWidth="1"/>
    <col min="770" max="770" width="42.81640625" style="13" customWidth="1"/>
    <col min="771" max="771" width="14.7265625" style="13" customWidth="1"/>
    <col min="772" max="1024" width="9.1796875" style="13"/>
    <col min="1025" max="1025" width="27.7265625" style="13" customWidth="1"/>
    <col min="1026" max="1026" width="42.81640625" style="13" customWidth="1"/>
    <col min="1027" max="1027" width="14.7265625" style="13" customWidth="1"/>
    <col min="1028" max="1280" width="9.1796875" style="13"/>
    <col min="1281" max="1281" width="27.7265625" style="13" customWidth="1"/>
    <col min="1282" max="1282" width="42.81640625" style="13" customWidth="1"/>
    <col min="1283" max="1283" width="14.7265625" style="13" customWidth="1"/>
    <col min="1284" max="1536" width="9.1796875" style="13"/>
    <col min="1537" max="1537" width="27.7265625" style="13" customWidth="1"/>
    <col min="1538" max="1538" width="42.81640625" style="13" customWidth="1"/>
    <col min="1539" max="1539" width="14.7265625" style="13" customWidth="1"/>
    <col min="1540" max="1792" width="9.1796875" style="13"/>
    <col min="1793" max="1793" width="27.7265625" style="13" customWidth="1"/>
    <col min="1794" max="1794" width="42.81640625" style="13" customWidth="1"/>
    <col min="1795" max="1795" width="14.7265625" style="13" customWidth="1"/>
    <col min="1796" max="2048" width="9.1796875" style="13"/>
    <col min="2049" max="2049" width="27.7265625" style="13" customWidth="1"/>
    <col min="2050" max="2050" width="42.81640625" style="13" customWidth="1"/>
    <col min="2051" max="2051" width="14.7265625" style="13" customWidth="1"/>
    <col min="2052" max="2304" width="9.1796875" style="13"/>
    <col min="2305" max="2305" width="27.7265625" style="13" customWidth="1"/>
    <col min="2306" max="2306" width="42.81640625" style="13" customWidth="1"/>
    <col min="2307" max="2307" width="14.7265625" style="13" customWidth="1"/>
    <col min="2308" max="2560" width="9.1796875" style="13"/>
    <col min="2561" max="2561" width="27.7265625" style="13" customWidth="1"/>
    <col min="2562" max="2562" width="42.81640625" style="13" customWidth="1"/>
    <col min="2563" max="2563" width="14.7265625" style="13" customWidth="1"/>
    <col min="2564" max="2816" width="9.1796875" style="13"/>
    <col min="2817" max="2817" width="27.7265625" style="13" customWidth="1"/>
    <col min="2818" max="2818" width="42.81640625" style="13" customWidth="1"/>
    <col min="2819" max="2819" width="14.7265625" style="13" customWidth="1"/>
    <col min="2820" max="3072" width="9.1796875" style="13"/>
    <col min="3073" max="3073" width="27.7265625" style="13" customWidth="1"/>
    <col min="3074" max="3074" width="42.81640625" style="13" customWidth="1"/>
    <col min="3075" max="3075" width="14.7265625" style="13" customWidth="1"/>
    <col min="3076" max="3328" width="9.1796875" style="13"/>
    <col min="3329" max="3329" width="27.7265625" style="13" customWidth="1"/>
    <col min="3330" max="3330" width="42.81640625" style="13" customWidth="1"/>
    <col min="3331" max="3331" width="14.7265625" style="13" customWidth="1"/>
    <col min="3332" max="3584" width="9.1796875" style="13"/>
    <col min="3585" max="3585" width="27.7265625" style="13" customWidth="1"/>
    <col min="3586" max="3586" width="42.81640625" style="13" customWidth="1"/>
    <col min="3587" max="3587" width="14.7265625" style="13" customWidth="1"/>
    <col min="3588" max="3840" width="9.1796875" style="13"/>
    <col min="3841" max="3841" width="27.7265625" style="13" customWidth="1"/>
    <col min="3842" max="3842" width="42.81640625" style="13" customWidth="1"/>
    <col min="3843" max="3843" width="14.7265625" style="13" customWidth="1"/>
    <col min="3844" max="4096" width="9.1796875" style="13"/>
    <col min="4097" max="4097" width="27.7265625" style="13" customWidth="1"/>
    <col min="4098" max="4098" width="42.81640625" style="13" customWidth="1"/>
    <col min="4099" max="4099" width="14.7265625" style="13" customWidth="1"/>
    <col min="4100" max="4352" width="9.1796875" style="13"/>
    <col min="4353" max="4353" width="27.7265625" style="13" customWidth="1"/>
    <col min="4354" max="4354" width="42.81640625" style="13" customWidth="1"/>
    <col min="4355" max="4355" width="14.7265625" style="13" customWidth="1"/>
    <col min="4356" max="4608" width="9.1796875" style="13"/>
    <col min="4609" max="4609" width="27.7265625" style="13" customWidth="1"/>
    <col min="4610" max="4610" width="42.81640625" style="13" customWidth="1"/>
    <col min="4611" max="4611" width="14.7265625" style="13" customWidth="1"/>
    <col min="4612" max="4864" width="9.1796875" style="13"/>
    <col min="4865" max="4865" width="27.7265625" style="13" customWidth="1"/>
    <col min="4866" max="4866" width="42.81640625" style="13" customWidth="1"/>
    <col min="4867" max="4867" width="14.7265625" style="13" customWidth="1"/>
    <col min="4868" max="5120" width="9.1796875" style="13"/>
    <col min="5121" max="5121" width="27.7265625" style="13" customWidth="1"/>
    <col min="5122" max="5122" width="42.81640625" style="13" customWidth="1"/>
    <col min="5123" max="5123" width="14.7265625" style="13" customWidth="1"/>
    <col min="5124" max="5376" width="9.1796875" style="13"/>
    <col min="5377" max="5377" width="27.7265625" style="13" customWidth="1"/>
    <col min="5378" max="5378" width="42.81640625" style="13" customWidth="1"/>
    <col min="5379" max="5379" width="14.7265625" style="13" customWidth="1"/>
    <col min="5380" max="5632" width="9.1796875" style="13"/>
    <col min="5633" max="5633" width="27.7265625" style="13" customWidth="1"/>
    <col min="5634" max="5634" width="42.81640625" style="13" customWidth="1"/>
    <col min="5635" max="5635" width="14.7265625" style="13" customWidth="1"/>
    <col min="5636" max="5888" width="9.1796875" style="13"/>
    <col min="5889" max="5889" width="27.7265625" style="13" customWidth="1"/>
    <col min="5890" max="5890" width="42.81640625" style="13" customWidth="1"/>
    <col min="5891" max="5891" width="14.7265625" style="13" customWidth="1"/>
    <col min="5892" max="6144" width="9.1796875" style="13"/>
    <col min="6145" max="6145" width="27.7265625" style="13" customWidth="1"/>
    <col min="6146" max="6146" width="42.81640625" style="13" customWidth="1"/>
    <col min="6147" max="6147" width="14.7265625" style="13" customWidth="1"/>
    <col min="6148" max="6400" width="9.1796875" style="13"/>
    <col min="6401" max="6401" width="27.7265625" style="13" customWidth="1"/>
    <col min="6402" max="6402" width="42.81640625" style="13" customWidth="1"/>
    <col min="6403" max="6403" width="14.7265625" style="13" customWidth="1"/>
    <col min="6404" max="6656" width="9.1796875" style="13"/>
    <col min="6657" max="6657" width="27.7265625" style="13" customWidth="1"/>
    <col min="6658" max="6658" width="42.81640625" style="13" customWidth="1"/>
    <col min="6659" max="6659" width="14.7265625" style="13" customWidth="1"/>
    <col min="6660" max="6912" width="9.1796875" style="13"/>
    <col min="6913" max="6913" width="27.7265625" style="13" customWidth="1"/>
    <col min="6914" max="6914" width="42.81640625" style="13" customWidth="1"/>
    <col min="6915" max="6915" width="14.7265625" style="13" customWidth="1"/>
    <col min="6916" max="7168" width="9.1796875" style="13"/>
    <col min="7169" max="7169" width="27.7265625" style="13" customWidth="1"/>
    <col min="7170" max="7170" width="42.81640625" style="13" customWidth="1"/>
    <col min="7171" max="7171" width="14.7265625" style="13" customWidth="1"/>
    <col min="7172" max="7424" width="9.1796875" style="13"/>
    <col min="7425" max="7425" width="27.7265625" style="13" customWidth="1"/>
    <col min="7426" max="7426" width="42.81640625" style="13" customWidth="1"/>
    <col min="7427" max="7427" width="14.7265625" style="13" customWidth="1"/>
    <col min="7428" max="7680" width="9.1796875" style="13"/>
    <col min="7681" max="7681" width="27.7265625" style="13" customWidth="1"/>
    <col min="7682" max="7682" width="42.81640625" style="13" customWidth="1"/>
    <col min="7683" max="7683" width="14.7265625" style="13" customWidth="1"/>
    <col min="7684" max="7936" width="9.1796875" style="13"/>
    <col min="7937" max="7937" width="27.7265625" style="13" customWidth="1"/>
    <col min="7938" max="7938" width="42.81640625" style="13" customWidth="1"/>
    <col min="7939" max="7939" width="14.7265625" style="13" customWidth="1"/>
    <col min="7940" max="8192" width="9.1796875" style="13"/>
    <col min="8193" max="8193" width="27.7265625" style="13" customWidth="1"/>
    <col min="8194" max="8194" width="42.81640625" style="13" customWidth="1"/>
    <col min="8195" max="8195" width="14.7265625" style="13" customWidth="1"/>
    <col min="8196" max="8448" width="9.1796875" style="13"/>
    <col min="8449" max="8449" width="27.7265625" style="13" customWidth="1"/>
    <col min="8450" max="8450" width="42.81640625" style="13" customWidth="1"/>
    <col min="8451" max="8451" width="14.7265625" style="13" customWidth="1"/>
    <col min="8452" max="8704" width="9.1796875" style="13"/>
    <col min="8705" max="8705" width="27.7265625" style="13" customWidth="1"/>
    <col min="8706" max="8706" width="42.81640625" style="13" customWidth="1"/>
    <col min="8707" max="8707" width="14.7265625" style="13" customWidth="1"/>
    <col min="8708" max="8960" width="9.1796875" style="13"/>
    <col min="8961" max="8961" width="27.7265625" style="13" customWidth="1"/>
    <col min="8962" max="8962" width="42.81640625" style="13" customWidth="1"/>
    <col min="8963" max="8963" width="14.7265625" style="13" customWidth="1"/>
    <col min="8964" max="9216" width="9.1796875" style="13"/>
    <col min="9217" max="9217" width="27.7265625" style="13" customWidth="1"/>
    <col min="9218" max="9218" width="42.81640625" style="13" customWidth="1"/>
    <col min="9219" max="9219" width="14.7265625" style="13" customWidth="1"/>
    <col min="9220" max="9472" width="9.1796875" style="13"/>
    <col min="9473" max="9473" width="27.7265625" style="13" customWidth="1"/>
    <col min="9474" max="9474" width="42.81640625" style="13" customWidth="1"/>
    <col min="9475" max="9475" width="14.7265625" style="13" customWidth="1"/>
    <col min="9476" max="9728" width="9.1796875" style="13"/>
    <col min="9729" max="9729" width="27.7265625" style="13" customWidth="1"/>
    <col min="9730" max="9730" width="42.81640625" style="13" customWidth="1"/>
    <col min="9731" max="9731" width="14.7265625" style="13" customWidth="1"/>
    <col min="9732" max="9984" width="9.1796875" style="13"/>
    <col min="9985" max="9985" width="27.7265625" style="13" customWidth="1"/>
    <col min="9986" max="9986" width="42.81640625" style="13" customWidth="1"/>
    <col min="9987" max="9987" width="14.7265625" style="13" customWidth="1"/>
    <col min="9988" max="10240" width="9.1796875" style="13"/>
    <col min="10241" max="10241" width="27.7265625" style="13" customWidth="1"/>
    <col min="10242" max="10242" width="42.81640625" style="13" customWidth="1"/>
    <col min="10243" max="10243" width="14.7265625" style="13" customWidth="1"/>
    <col min="10244" max="10496" width="9.1796875" style="13"/>
    <col min="10497" max="10497" width="27.7265625" style="13" customWidth="1"/>
    <col min="10498" max="10498" width="42.81640625" style="13" customWidth="1"/>
    <col min="10499" max="10499" width="14.7265625" style="13" customWidth="1"/>
    <col min="10500" max="10752" width="9.1796875" style="13"/>
    <col min="10753" max="10753" width="27.7265625" style="13" customWidth="1"/>
    <col min="10754" max="10754" width="42.81640625" style="13" customWidth="1"/>
    <col min="10755" max="10755" width="14.7265625" style="13" customWidth="1"/>
    <col min="10756" max="11008" width="9.1796875" style="13"/>
    <col min="11009" max="11009" width="27.7265625" style="13" customWidth="1"/>
    <col min="11010" max="11010" width="42.81640625" style="13" customWidth="1"/>
    <col min="11011" max="11011" width="14.7265625" style="13" customWidth="1"/>
    <col min="11012" max="11264" width="9.1796875" style="13"/>
    <col min="11265" max="11265" width="27.7265625" style="13" customWidth="1"/>
    <col min="11266" max="11266" width="42.81640625" style="13" customWidth="1"/>
    <col min="11267" max="11267" width="14.7265625" style="13" customWidth="1"/>
    <col min="11268" max="11520" width="9.1796875" style="13"/>
    <col min="11521" max="11521" width="27.7265625" style="13" customWidth="1"/>
    <col min="11522" max="11522" width="42.81640625" style="13" customWidth="1"/>
    <col min="11523" max="11523" width="14.7265625" style="13" customWidth="1"/>
    <col min="11524" max="11776" width="9.1796875" style="13"/>
    <col min="11777" max="11777" width="27.7265625" style="13" customWidth="1"/>
    <col min="11778" max="11778" width="42.81640625" style="13" customWidth="1"/>
    <col min="11779" max="11779" width="14.7265625" style="13" customWidth="1"/>
    <col min="11780" max="12032" width="9.1796875" style="13"/>
    <col min="12033" max="12033" width="27.7265625" style="13" customWidth="1"/>
    <col min="12034" max="12034" width="42.81640625" style="13" customWidth="1"/>
    <col min="12035" max="12035" width="14.7265625" style="13" customWidth="1"/>
    <col min="12036" max="12288" width="9.1796875" style="13"/>
    <col min="12289" max="12289" width="27.7265625" style="13" customWidth="1"/>
    <col min="12290" max="12290" width="42.81640625" style="13" customWidth="1"/>
    <col min="12291" max="12291" width="14.7265625" style="13" customWidth="1"/>
    <col min="12292" max="12544" width="9.1796875" style="13"/>
    <col min="12545" max="12545" width="27.7265625" style="13" customWidth="1"/>
    <col min="12546" max="12546" width="42.81640625" style="13" customWidth="1"/>
    <col min="12547" max="12547" width="14.7265625" style="13" customWidth="1"/>
    <col min="12548" max="12800" width="9.1796875" style="13"/>
    <col min="12801" max="12801" width="27.7265625" style="13" customWidth="1"/>
    <col min="12802" max="12802" width="42.81640625" style="13" customWidth="1"/>
    <col min="12803" max="12803" width="14.7265625" style="13" customWidth="1"/>
    <col min="12804" max="13056" width="9.1796875" style="13"/>
    <col min="13057" max="13057" width="27.7265625" style="13" customWidth="1"/>
    <col min="13058" max="13058" width="42.81640625" style="13" customWidth="1"/>
    <col min="13059" max="13059" width="14.7265625" style="13" customWidth="1"/>
    <col min="13060" max="13312" width="9.1796875" style="13"/>
    <col min="13313" max="13313" width="27.7265625" style="13" customWidth="1"/>
    <col min="13314" max="13314" width="42.81640625" style="13" customWidth="1"/>
    <col min="13315" max="13315" width="14.7265625" style="13" customWidth="1"/>
    <col min="13316" max="13568" width="9.1796875" style="13"/>
    <col min="13569" max="13569" width="27.7265625" style="13" customWidth="1"/>
    <col min="13570" max="13570" width="42.81640625" style="13" customWidth="1"/>
    <col min="13571" max="13571" width="14.7265625" style="13" customWidth="1"/>
    <col min="13572" max="13824" width="9.1796875" style="13"/>
    <col min="13825" max="13825" width="27.7265625" style="13" customWidth="1"/>
    <col min="13826" max="13826" width="42.81640625" style="13" customWidth="1"/>
    <col min="13827" max="13827" width="14.7265625" style="13" customWidth="1"/>
    <col min="13828" max="14080" width="9.1796875" style="13"/>
    <col min="14081" max="14081" width="27.7265625" style="13" customWidth="1"/>
    <col min="14082" max="14082" width="42.81640625" style="13" customWidth="1"/>
    <col min="14083" max="14083" width="14.7265625" style="13" customWidth="1"/>
    <col min="14084" max="14336" width="9.1796875" style="13"/>
    <col min="14337" max="14337" width="27.7265625" style="13" customWidth="1"/>
    <col min="14338" max="14338" width="42.81640625" style="13" customWidth="1"/>
    <col min="14339" max="14339" width="14.7265625" style="13" customWidth="1"/>
    <col min="14340" max="14592" width="9.1796875" style="13"/>
    <col min="14593" max="14593" width="27.7265625" style="13" customWidth="1"/>
    <col min="14594" max="14594" width="42.81640625" style="13" customWidth="1"/>
    <col min="14595" max="14595" width="14.7265625" style="13" customWidth="1"/>
    <col min="14596" max="14848" width="9.1796875" style="13"/>
    <col min="14849" max="14849" width="27.7265625" style="13" customWidth="1"/>
    <col min="14850" max="14850" width="42.81640625" style="13" customWidth="1"/>
    <col min="14851" max="14851" width="14.7265625" style="13" customWidth="1"/>
    <col min="14852" max="15104" width="9.1796875" style="13"/>
    <col min="15105" max="15105" width="27.7265625" style="13" customWidth="1"/>
    <col min="15106" max="15106" width="42.81640625" style="13" customWidth="1"/>
    <col min="15107" max="15107" width="14.7265625" style="13" customWidth="1"/>
    <col min="15108" max="15360" width="9.1796875" style="13"/>
    <col min="15361" max="15361" width="27.7265625" style="13" customWidth="1"/>
    <col min="15362" max="15362" width="42.81640625" style="13" customWidth="1"/>
    <col min="15363" max="15363" width="14.7265625" style="13" customWidth="1"/>
    <col min="15364" max="15616" width="9.1796875" style="13"/>
    <col min="15617" max="15617" width="27.7265625" style="13" customWidth="1"/>
    <col min="15618" max="15618" width="42.81640625" style="13" customWidth="1"/>
    <col min="15619" max="15619" width="14.7265625" style="13" customWidth="1"/>
    <col min="15620" max="15872" width="9.1796875" style="13"/>
    <col min="15873" max="15873" width="27.7265625" style="13" customWidth="1"/>
    <col min="15874" max="15874" width="42.81640625" style="13" customWidth="1"/>
    <col min="15875" max="15875" width="14.7265625" style="13" customWidth="1"/>
    <col min="15876" max="16128" width="9.1796875" style="13"/>
    <col min="16129" max="16129" width="27.7265625" style="13" customWidth="1"/>
    <col min="16130" max="16130" width="42.81640625" style="13" customWidth="1"/>
    <col min="16131" max="16131" width="14.7265625" style="13" customWidth="1"/>
    <col min="16132" max="16384" width="9.1796875" style="13"/>
  </cols>
  <sheetData>
    <row r="1" spans="1:5" ht="18" x14ac:dyDescent="0.4">
      <c r="A1" s="10" t="s">
        <v>25</v>
      </c>
      <c r="B1" s="11" t="s">
        <v>26</v>
      </c>
      <c r="C1" s="12" t="s">
        <v>27</v>
      </c>
      <c r="E1" s="13" t="s">
        <v>157</v>
      </c>
    </row>
    <row r="2" spans="1:5" ht="36" x14ac:dyDescent="0.4">
      <c r="A2" s="10" t="s">
        <v>28</v>
      </c>
      <c r="B2" s="11" t="s">
        <v>29</v>
      </c>
      <c r="C2" s="14" t="s">
        <v>158</v>
      </c>
    </row>
    <row r="3" spans="1:5" ht="36" x14ac:dyDescent="0.4">
      <c r="A3" s="10" t="s">
        <v>30</v>
      </c>
      <c r="B3" s="11" t="s">
        <v>133</v>
      </c>
      <c r="C3" s="12"/>
    </row>
    <row r="4" spans="1:5" ht="18" x14ac:dyDescent="0.4">
      <c r="A4" s="10" t="s">
        <v>31</v>
      </c>
      <c r="B4" s="15" t="s">
        <v>32</v>
      </c>
      <c r="C4" s="10"/>
    </row>
    <row r="5" spans="1:5" ht="18" x14ac:dyDescent="0.4">
      <c r="A5" s="10" t="s">
        <v>33</v>
      </c>
      <c r="B5" s="15" t="s">
        <v>34</v>
      </c>
      <c r="C5" s="16"/>
    </row>
    <row r="6" spans="1:5" ht="18" x14ac:dyDescent="0.35">
      <c r="A6" s="185" t="s">
        <v>35</v>
      </c>
      <c r="B6" s="15" t="s">
        <v>159</v>
      </c>
      <c r="C6" s="17"/>
    </row>
    <row r="7" spans="1:5" x14ac:dyDescent="0.35">
      <c r="A7" s="185"/>
      <c r="B7" s="15" t="s">
        <v>160</v>
      </c>
      <c r="C7" s="16"/>
    </row>
    <row r="8" spans="1:5" x14ac:dyDescent="0.35">
      <c r="A8" s="185"/>
      <c r="B8" s="31" t="s">
        <v>137</v>
      </c>
      <c r="C8" s="18"/>
    </row>
    <row r="9" spans="1:5" ht="36" x14ac:dyDescent="0.4">
      <c r="A9" s="182" t="s">
        <v>37</v>
      </c>
      <c r="B9" s="16" t="s">
        <v>86</v>
      </c>
      <c r="C9" s="18"/>
    </row>
    <row r="10" spans="1:5" ht="74.25" customHeight="1" x14ac:dyDescent="0.4">
      <c r="A10" s="19" t="s">
        <v>38</v>
      </c>
      <c r="B10" s="20">
        <v>44126</v>
      </c>
    </row>
    <row r="12" spans="1:5" ht="18" x14ac:dyDescent="0.4">
      <c r="A12" s="19" t="s">
        <v>39</v>
      </c>
      <c r="B12" s="50" t="s">
        <v>40</v>
      </c>
    </row>
    <row r="13" spans="1:5" x14ac:dyDescent="0.35">
      <c r="A13" s="21"/>
      <c r="B13" s="50" t="s">
        <v>41</v>
      </c>
    </row>
    <row r="14" spans="1:5" x14ac:dyDescent="0.35">
      <c r="B14" s="50" t="s">
        <v>36</v>
      </c>
    </row>
    <row r="15" spans="1:5" x14ac:dyDescent="0.35">
      <c r="B15" s="50" t="s">
        <v>42</v>
      </c>
    </row>
    <row r="16" spans="1:5" x14ac:dyDescent="0.35">
      <c r="B16" s="50" t="s">
        <v>43</v>
      </c>
    </row>
    <row r="17" spans="1:2" x14ac:dyDescent="0.35">
      <c r="B17" s="51" t="s">
        <v>44</v>
      </c>
    </row>
    <row r="24" spans="1:2" ht="18" x14ac:dyDescent="0.4">
      <c r="A24" s="19"/>
    </row>
    <row r="25" spans="1:2" ht="18" x14ac:dyDescent="0.4">
      <c r="A25" s="19"/>
    </row>
    <row r="26" spans="1:2" x14ac:dyDescent="0.35">
      <c r="A26" s="21"/>
    </row>
    <row r="30" spans="1:2" ht="18" x14ac:dyDescent="0.4">
      <c r="A30" s="19"/>
    </row>
    <row r="31" spans="1:2" x14ac:dyDescent="0.35">
      <c r="A31" s="21"/>
    </row>
    <row r="33" spans="1:1" ht="18" x14ac:dyDescent="0.4">
      <c r="A33" s="22"/>
    </row>
    <row r="34" spans="1:1" ht="18" x14ac:dyDescent="0.4">
      <c r="A34" s="23"/>
    </row>
    <row r="38" spans="1:1" x14ac:dyDescent="0.35">
      <c r="A38" s="24"/>
    </row>
    <row r="39" spans="1:1" x14ac:dyDescent="0.35">
      <c r="A39" s="24"/>
    </row>
    <row r="40" spans="1:1" ht="18" x14ac:dyDescent="0.4">
      <c r="A40" s="23"/>
    </row>
    <row r="45" spans="1:1" x14ac:dyDescent="0.35">
      <c r="A45" s="21"/>
    </row>
    <row r="47" spans="1:1" x14ac:dyDescent="0.35">
      <c r="A47" s="21"/>
    </row>
    <row r="52" spans="1:1" x14ac:dyDescent="0.35">
      <c r="A52" s="21"/>
    </row>
    <row r="53" spans="1:1" x14ac:dyDescent="0.35">
      <c r="A53" s="24"/>
    </row>
    <row r="54" spans="1:1" x14ac:dyDescent="0.35">
      <c r="A54" s="24"/>
    </row>
    <row r="55" spans="1:1" x14ac:dyDescent="0.35">
      <c r="A55" s="24"/>
    </row>
    <row r="59" spans="1:1" ht="18" x14ac:dyDescent="0.4">
      <c r="A59" s="19"/>
    </row>
    <row r="69" spans="1:1" ht="18" x14ac:dyDescent="0.4">
      <c r="A69" s="19"/>
    </row>
    <row r="73" spans="1:1" ht="18" x14ac:dyDescent="0.4">
      <c r="A73" s="19"/>
    </row>
  </sheetData>
  <mergeCells count="1">
    <mergeCell ref="A6:A8"/>
  </mergeCells>
  <hyperlinks>
    <hyperlink ref="B17" r:id="rId1" xr:uid="{00000000-0004-0000-0000-000000000000}"/>
    <hyperlink ref="B8" r:id="rId2" display="tourismstatistics@finance-ni.gov.uk" xr:uid="{00000000-0004-0000-0000-000001000000}"/>
  </hyperlinks>
  <pageMargins left="0.7" right="0.7" top="0.75" bottom="0.75" header="0.3" footer="0.3"/>
  <pageSetup paperSize="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0"/>
  <sheetViews>
    <sheetView showGridLines="0" workbookViewId="0">
      <selection activeCell="A30" sqref="A30"/>
    </sheetView>
  </sheetViews>
  <sheetFormatPr defaultColWidth="9.1796875" defaultRowHeight="15.5" x14ac:dyDescent="0.35"/>
  <cols>
    <col min="1" max="1" width="33.54296875" style="2" customWidth="1"/>
    <col min="2" max="3" width="13.54296875" style="2" bestFit="1" customWidth="1"/>
    <col min="4" max="4" width="13" style="2" bestFit="1" customWidth="1"/>
    <col min="5" max="5" width="13" style="2" customWidth="1"/>
    <col min="6" max="6" width="14.26953125" style="2" bestFit="1" customWidth="1"/>
    <col min="7" max="8" width="14.26953125" style="2" customWidth="1"/>
    <col min="9" max="9" width="17.453125" style="2" customWidth="1"/>
    <col min="10" max="11" width="9.1796875" style="2"/>
    <col min="12" max="12" width="16.1796875" style="2" bestFit="1" customWidth="1"/>
    <col min="13" max="16384" width="9.1796875" style="2"/>
  </cols>
  <sheetData>
    <row r="1" spans="1:13" ht="17.5" x14ac:dyDescent="0.35">
      <c r="A1" s="7" t="s">
        <v>79</v>
      </c>
    </row>
    <row r="2" spans="1:13" ht="17.5" x14ac:dyDescent="0.35">
      <c r="A2" s="7" t="s">
        <v>45</v>
      </c>
    </row>
    <row r="3" spans="1:13" x14ac:dyDescent="0.35">
      <c r="A3" s="1" t="s">
        <v>182</v>
      </c>
      <c r="B3" s="25"/>
      <c r="C3" s="25"/>
      <c r="D3" s="25"/>
      <c r="E3" s="25"/>
      <c r="F3" s="25"/>
      <c r="G3" s="25"/>
      <c r="H3" s="25"/>
      <c r="I3" s="25"/>
    </row>
    <row r="4" spans="1:13" ht="16" thickBot="1" x14ac:dyDescent="0.4">
      <c r="A4" s="1"/>
      <c r="B4" s="25"/>
      <c r="C4" s="25"/>
      <c r="D4" s="25"/>
      <c r="E4" s="25"/>
      <c r="F4" s="25"/>
      <c r="G4" s="25"/>
      <c r="H4" s="25"/>
      <c r="I4" s="25"/>
    </row>
    <row r="5" spans="1:13" ht="31" x14ac:dyDescent="0.35">
      <c r="A5" s="124"/>
      <c r="B5" s="125">
        <v>2013</v>
      </c>
      <c r="C5" s="125">
        <v>2014</v>
      </c>
      <c r="D5" s="125">
        <v>2015</v>
      </c>
      <c r="E5" s="125">
        <v>2016</v>
      </c>
      <c r="F5" s="125">
        <v>2017</v>
      </c>
      <c r="G5" s="125">
        <v>2018</v>
      </c>
      <c r="H5" s="125">
        <v>2019</v>
      </c>
      <c r="I5" s="126" t="s">
        <v>180</v>
      </c>
    </row>
    <row r="6" spans="1:13" x14ac:dyDescent="0.35">
      <c r="A6" s="60"/>
      <c r="B6" s="60"/>
      <c r="C6" s="25"/>
      <c r="D6" s="25"/>
      <c r="E6" s="25"/>
      <c r="F6" s="25"/>
      <c r="G6" s="25"/>
      <c r="H6" s="25"/>
      <c r="I6" s="25"/>
    </row>
    <row r="7" spans="1:13" x14ac:dyDescent="0.35">
      <c r="A7" s="1" t="s">
        <v>128</v>
      </c>
      <c r="B7" s="25"/>
      <c r="C7" s="25"/>
      <c r="D7" s="25"/>
      <c r="E7" s="25"/>
      <c r="F7" s="25"/>
      <c r="G7" s="25"/>
      <c r="H7" s="25"/>
      <c r="I7" s="25"/>
      <c r="J7" s="8"/>
    </row>
    <row r="8" spans="1:13" ht="21" customHeight="1" x14ac:dyDescent="0.35">
      <c r="A8" s="67" t="s">
        <v>1</v>
      </c>
      <c r="B8" s="63">
        <v>1980169.8462393554</v>
      </c>
      <c r="C8" s="63">
        <v>2334626.8255137783</v>
      </c>
      <c r="D8" s="63">
        <v>2230215.6685518129</v>
      </c>
      <c r="E8" s="63">
        <v>1984392.0934927673</v>
      </c>
      <c r="F8" s="63">
        <v>2193428.4061793662</v>
      </c>
      <c r="G8" s="63">
        <v>2187517.0947196344</v>
      </c>
      <c r="H8" s="63">
        <v>2331806.27</v>
      </c>
      <c r="I8" s="62">
        <f>(H8-G8)/G8*100</f>
        <v>6.596025038097296</v>
      </c>
      <c r="K8" s="8"/>
      <c r="L8" s="25"/>
      <c r="M8" s="146"/>
    </row>
    <row r="9" spans="1:13" x14ac:dyDescent="0.35">
      <c r="A9" s="67" t="s">
        <v>58</v>
      </c>
      <c r="B9" s="63">
        <v>1571527.5348422579</v>
      </c>
      <c r="C9" s="63">
        <v>1708422.505645832</v>
      </c>
      <c r="D9" s="63">
        <v>1491605.2733752104</v>
      </c>
      <c r="E9" s="63">
        <v>1358240.2386240747</v>
      </c>
      <c r="F9" s="63">
        <v>1314784.7537032017</v>
      </c>
      <c r="G9" s="63">
        <v>1337595.2809181453</v>
      </c>
      <c r="H9" s="63">
        <v>1277003.3999999999</v>
      </c>
      <c r="I9" s="62">
        <f t="shared" ref="I9:I20" si="0">(H9-G9)/G9*100</f>
        <v>-4.5299113851952466</v>
      </c>
      <c r="K9" s="8"/>
      <c r="L9" s="145"/>
      <c r="M9" s="146"/>
    </row>
    <row r="10" spans="1:13" x14ac:dyDescent="0.35">
      <c r="A10" s="67" t="s">
        <v>59</v>
      </c>
      <c r="B10" s="63">
        <v>1115206.9223930149</v>
      </c>
      <c r="C10" s="63">
        <v>1097144.8288962701</v>
      </c>
      <c r="D10" s="63">
        <v>983835.40365293459</v>
      </c>
      <c r="E10" s="63">
        <v>1069344.4678751852</v>
      </c>
      <c r="F10" s="63">
        <v>959585.36304844287</v>
      </c>
      <c r="G10" s="63">
        <v>921190.20150706486</v>
      </c>
      <c r="H10" s="63">
        <v>1101597.53</v>
      </c>
      <c r="I10" s="62">
        <f t="shared" si="0"/>
        <v>19.584156257609909</v>
      </c>
      <c r="K10" s="8"/>
      <c r="L10" s="8"/>
    </row>
    <row r="11" spans="1:13" x14ac:dyDescent="0.35">
      <c r="A11" s="67" t="s">
        <v>60</v>
      </c>
      <c r="B11" s="63">
        <v>956578.6</v>
      </c>
      <c r="C11" s="63">
        <v>996331.86</v>
      </c>
      <c r="D11" s="63">
        <v>1162883.5487418787</v>
      </c>
      <c r="E11" s="63">
        <v>1339407.8689222161</v>
      </c>
      <c r="F11" s="63">
        <v>1411416.1398842724</v>
      </c>
      <c r="G11" s="63">
        <v>1563261.2505951549</v>
      </c>
      <c r="H11" s="63">
        <v>1632206.5</v>
      </c>
      <c r="I11" s="62">
        <f t="shared" si="0"/>
        <v>4.4103472390553184</v>
      </c>
      <c r="J11" s="49"/>
      <c r="K11" s="8"/>
      <c r="L11" s="8"/>
    </row>
    <row r="12" spans="1:13" ht="21.75" customHeight="1" x14ac:dyDescent="0.35">
      <c r="A12" s="35" t="s">
        <v>61</v>
      </c>
      <c r="B12" s="36">
        <f t="shared" ref="B12:F12" si="1">SUM(B8:B11)</f>
        <v>5623482.903474628</v>
      </c>
      <c r="C12" s="36">
        <f t="shared" si="1"/>
        <v>6136526.0200558808</v>
      </c>
      <c r="D12" s="36">
        <f t="shared" si="1"/>
        <v>5868539.8943218365</v>
      </c>
      <c r="E12" s="36">
        <f t="shared" si="1"/>
        <v>5751384.6689142436</v>
      </c>
      <c r="F12" s="36">
        <f t="shared" si="1"/>
        <v>5879214.6628152831</v>
      </c>
      <c r="G12" s="36">
        <f t="shared" ref="G12:H12" si="2">SUM(G8:G11)</f>
        <v>6009563.8277399996</v>
      </c>
      <c r="H12" s="36">
        <f t="shared" si="2"/>
        <v>6342613.7000000002</v>
      </c>
      <c r="I12" s="62">
        <f t="shared" si="0"/>
        <v>5.5419974195573145</v>
      </c>
    </row>
    <row r="13" spans="1:13" x14ac:dyDescent="0.35">
      <c r="A13" s="67"/>
      <c r="B13" s="68"/>
      <c r="C13" s="61"/>
      <c r="D13" s="61"/>
      <c r="E13" s="61"/>
      <c r="F13" s="61"/>
      <c r="G13" s="61"/>
      <c r="H13" s="61"/>
      <c r="I13" s="62"/>
    </row>
    <row r="14" spans="1:13" x14ac:dyDescent="0.35">
      <c r="A14" s="25"/>
      <c r="B14" s="61"/>
      <c r="C14" s="61"/>
      <c r="D14" s="61"/>
      <c r="E14" s="61"/>
      <c r="F14" s="61"/>
      <c r="G14" s="61"/>
      <c r="H14" s="61"/>
      <c r="I14" s="62"/>
    </row>
    <row r="15" spans="1:13" x14ac:dyDescent="0.35">
      <c r="A15" s="1" t="s">
        <v>131</v>
      </c>
      <c r="B15" s="61"/>
      <c r="C15" s="61"/>
      <c r="D15" s="61"/>
      <c r="E15" s="61"/>
      <c r="F15" s="61"/>
      <c r="G15" s="61"/>
      <c r="H15" s="61"/>
      <c r="I15" s="62"/>
    </row>
    <row r="16" spans="1:13" ht="21" customHeight="1" x14ac:dyDescent="0.35">
      <c r="A16" s="67" t="s">
        <v>1</v>
      </c>
      <c r="B16" s="63">
        <v>4576929.7282986827</v>
      </c>
      <c r="C16" s="63">
        <v>5049237.67100407</v>
      </c>
      <c r="D16" s="63">
        <v>4790584.1219220934</v>
      </c>
      <c r="E16" s="63">
        <v>3814195.6094743628</v>
      </c>
      <c r="F16" s="63">
        <v>5220434.7850605343</v>
      </c>
      <c r="G16" s="63">
        <v>4520368.5155063663</v>
      </c>
      <c r="H16" s="63">
        <v>4768495.51</v>
      </c>
      <c r="I16" s="62">
        <f t="shared" si="0"/>
        <v>5.4890877511971752</v>
      </c>
    </row>
    <row r="17" spans="1:9" x14ac:dyDescent="0.35">
      <c r="A17" s="67" t="s">
        <v>58</v>
      </c>
      <c r="B17" s="63">
        <v>3665007.2038193606</v>
      </c>
      <c r="C17" s="63">
        <v>4451198.3132352037</v>
      </c>
      <c r="D17" s="63">
        <v>3958254.1438512066</v>
      </c>
      <c r="E17" s="63">
        <v>3330403.7449280131</v>
      </c>
      <c r="F17" s="63">
        <v>3085255.3358474616</v>
      </c>
      <c r="G17" s="63">
        <v>3169001.6942172167</v>
      </c>
      <c r="H17" s="63">
        <v>3170891.51</v>
      </c>
      <c r="I17" s="62">
        <f t="shared" si="0"/>
        <v>5.9634420083511372E-2</v>
      </c>
    </row>
    <row r="18" spans="1:9" x14ac:dyDescent="0.35">
      <c r="A18" s="67" t="s">
        <v>59</v>
      </c>
      <c r="B18" s="63">
        <v>3780869.973686703</v>
      </c>
      <c r="C18" s="63">
        <v>3964872.3889999529</v>
      </c>
      <c r="D18" s="63">
        <v>3253506.1811114782</v>
      </c>
      <c r="E18" s="63">
        <v>3941893.1256014393</v>
      </c>
      <c r="F18" s="63">
        <v>3524481.668997013</v>
      </c>
      <c r="G18" s="63">
        <v>3192412.9997309814</v>
      </c>
      <c r="H18" s="63">
        <v>4001457.84</v>
      </c>
      <c r="I18" s="62">
        <f t="shared" si="0"/>
        <v>25.342737306770619</v>
      </c>
    </row>
    <row r="19" spans="1:9" x14ac:dyDescent="0.35">
      <c r="A19" s="67" t="s">
        <v>60</v>
      </c>
      <c r="B19" s="63">
        <v>8710145.8100000005</v>
      </c>
      <c r="C19" s="63">
        <v>8537902.2699999996</v>
      </c>
      <c r="D19" s="63">
        <v>10562389.973538855</v>
      </c>
      <c r="E19" s="63">
        <v>13324606.742728008</v>
      </c>
      <c r="F19" s="63">
        <v>12682708.899731226</v>
      </c>
      <c r="G19" s="63">
        <v>12371987.061091742</v>
      </c>
      <c r="H19" s="63">
        <v>13882553.48</v>
      </c>
      <c r="I19" s="62">
        <f t="shared" si="0"/>
        <v>12.209569986205288</v>
      </c>
    </row>
    <row r="20" spans="1:9" ht="26.25" customHeight="1" x14ac:dyDescent="0.35">
      <c r="A20" s="35" t="s">
        <v>61</v>
      </c>
      <c r="B20" s="37">
        <f t="shared" ref="B20" si="3">SUM(B16:B19)</f>
        <v>20732952.715804748</v>
      </c>
      <c r="C20" s="37">
        <f>SUM(C16:C19)</f>
        <v>22003210.643239226</v>
      </c>
      <c r="D20" s="37">
        <f t="shared" ref="D20" si="4">SUM(D16:D19)</f>
        <v>22564734.420423634</v>
      </c>
      <c r="E20" s="37">
        <f>SUM(E16:E19)</f>
        <v>24411099.222731821</v>
      </c>
      <c r="F20" s="37">
        <f t="shared" ref="F20:H20" si="5">SUM(F16:F19)</f>
        <v>24512880.689636234</v>
      </c>
      <c r="G20" s="37">
        <f t="shared" si="5"/>
        <v>23253770.270546306</v>
      </c>
      <c r="H20" s="37">
        <f t="shared" si="5"/>
        <v>25823398.34</v>
      </c>
      <c r="I20" s="90">
        <f t="shared" si="0"/>
        <v>11.050371787272866</v>
      </c>
    </row>
    <row r="21" spans="1:9" ht="16" thickBot="1" x14ac:dyDescent="0.4">
      <c r="A21" s="64"/>
      <c r="B21" s="64"/>
      <c r="C21" s="64"/>
      <c r="D21" s="64"/>
      <c r="E21" s="64"/>
      <c r="F21" s="64"/>
      <c r="G21" s="64"/>
      <c r="H21" s="64"/>
      <c r="I21" s="64"/>
    </row>
    <row r="22" spans="1:9" x14ac:dyDescent="0.35">
      <c r="A22" s="25"/>
      <c r="B22" s="25"/>
      <c r="C22" s="25"/>
      <c r="D22" s="25"/>
      <c r="E22" s="25"/>
      <c r="F22" s="25"/>
      <c r="G22" s="25"/>
      <c r="H22" s="25"/>
      <c r="I22" s="25"/>
    </row>
    <row r="23" spans="1:9" x14ac:dyDescent="0.35">
      <c r="A23" s="32" t="s">
        <v>12</v>
      </c>
      <c r="B23" s="33"/>
      <c r="C23" s="33"/>
      <c r="D23" s="33"/>
      <c r="E23" s="33"/>
      <c r="F23" s="33"/>
      <c r="G23" s="33"/>
      <c r="H23" s="33"/>
      <c r="I23" s="25"/>
    </row>
    <row r="24" spans="1:9" s="111" customFormat="1" ht="27.75" customHeight="1" x14ac:dyDescent="0.35">
      <c r="A24" s="186" t="s">
        <v>120</v>
      </c>
      <c r="B24" s="186"/>
      <c r="C24" s="186"/>
      <c r="D24" s="186"/>
      <c r="E24" s="189"/>
      <c r="F24" s="189"/>
      <c r="G24" s="189"/>
      <c r="H24" s="189"/>
      <c r="I24" s="189"/>
    </row>
    <row r="25" spans="1:9" x14ac:dyDescent="0.35">
      <c r="A25" s="187" t="s">
        <v>93</v>
      </c>
      <c r="B25" s="187"/>
      <c r="C25" s="187"/>
      <c r="D25" s="187"/>
      <c r="E25" s="33"/>
      <c r="F25" s="33"/>
      <c r="G25" s="33"/>
      <c r="H25" s="33"/>
      <c r="I25" s="33"/>
    </row>
    <row r="26" spans="1:9" ht="15.75" customHeight="1" x14ac:dyDescent="0.35">
      <c r="A26" s="33" t="s">
        <v>126</v>
      </c>
      <c r="B26" s="33"/>
      <c r="C26" s="33"/>
      <c r="D26" s="33"/>
      <c r="E26" s="33"/>
      <c r="F26" s="33"/>
      <c r="G26" s="33"/>
      <c r="H26" s="33"/>
      <c r="I26" s="25"/>
    </row>
    <row r="27" spans="1:9" ht="15" customHeight="1" x14ac:dyDescent="0.35">
      <c r="A27" s="32" t="s">
        <v>125</v>
      </c>
      <c r="B27" s="33"/>
      <c r="C27" s="33"/>
      <c r="D27" s="33"/>
      <c r="E27" s="33"/>
      <c r="F27" s="33"/>
      <c r="G27" s="33"/>
      <c r="H27" s="33"/>
      <c r="I27" s="25"/>
    </row>
    <row r="28" spans="1:9" ht="28.5" customHeight="1" x14ac:dyDescent="0.35">
      <c r="A28" s="188" t="s">
        <v>98</v>
      </c>
      <c r="B28" s="188"/>
      <c r="C28" s="188"/>
      <c r="D28" s="188"/>
      <c r="E28" s="188"/>
      <c r="F28" s="188"/>
      <c r="G28" s="188"/>
      <c r="H28" s="188"/>
      <c r="I28" s="188"/>
    </row>
    <row r="29" spans="1:9" x14ac:dyDescent="0.35">
      <c r="A29" s="25"/>
      <c r="B29" s="25"/>
      <c r="C29" s="25"/>
      <c r="D29" s="25"/>
      <c r="E29" s="25"/>
      <c r="F29" s="25"/>
      <c r="G29" s="25"/>
      <c r="H29" s="25"/>
      <c r="I29" s="25"/>
    </row>
    <row r="30" spans="1:9" ht="15" customHeight="1" x14ac:dyDescent="0.35">
      <c r="A30" s="34" t="s">
        <v>192</v>
      </c>
      <c r="B30" s="25"/>
      <c r="C30" s="25"/>
      <c r="D30" s="25"/>
      <c r="E30" s="25"/>
      <c r="F30" s="25"/>
      <c r="G30" s="25"/>
      <c r="H30" s="25"/>
      <c r="I30" s="25"/>
    </row>
  </sheetData>
  <mergeCells count="3">
    <mergeCell ref="A24:I24"/>
    <mergeCell ref="A25:D25"/>
    <mergeCell ref="A28:I28"/>
  </mergeCells>
  <hyperlinks>
    <hyperlink ref="A2" location="'Background Notes'!A1" display="Background Notes" xr:uid="{00000000-0004-0000-0900-000000000000}"/>
    <hyperlink ref="A1" location="Contents!A1" display="Contents" xr:uid="{00000000-0004-0000-0900-000001000000}"/>
  </hyperlinks>
  <pageMargins left="0.7" right="0.7" top="0.75" bottom="0.75" header="0.3" footer="0.3"/>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4"/>
  <sheetViews>
    <sheetView showGridLines="0" workbookViewId="0">
      <selection activeCell="R18" sqref="R18"/>
    </sheetView>
  </sheetViews>
  <sheetFormatPr defaultRowHeight="14.5" x14ac:dyDescent="0.35"/>
  <cols>
    <col min="17" max="17" width="15.453125" bestFit="1" customWidth="1"/>
    <col min="18" max="18" width="15.26953125" bestFit="1" customWidth="1"/>
    <col min="19" max="19" width="10.54296875" bestFit="1" customWidth="1"/>
    <col min="20" max="20" width="12.54296875" bestFit="1" customWidth="1"/>
    <col min="21" max="21" width="10.54296875" bestFit="1" customWidth="1"/>
    <col min="22" max="22" width="12.54296875" bestFit="1" customWidth="1"/>
  </cols>
  <sheetData>
    <row r="1" spans="1:18" ht="17.5" x14ac:dyDescent="0.35">
      <c r="A1" s="7" t="s">
        <v>79</v>
      </c>
    </row>
    <row r="2" spans="1:18" ht="17.5" x14ac:dyDescent="0.35">
      <c r="A2" s="7" t="s">
        <v>45</v>
      </c>
    </row>
    <row r="3" spans="1:18" ht="15.5" x14ac:dyDescent="0.35">
      <c r="A3" s="1" t="s">
        <v>183</v>
      </c>
    </row>
    <row r="4" spans="1:18" ht="15" thickBot="1" x14ac:dyDescent="0.4"/>
    <row r="5" spans="1:18" ht="36" customHeight="1" thickBot="1" x14ac:dyDescent="0.4">
      <c r="P5" s="179" t="s">
        <v>103</v>
      </c>
      <c r="Q5" s="180" t="s">
        <v>106</v>
      </c>
      <c r="R5" s="181" t="s">
        <v>107</v>
      </c>
    </row>
    <row r="6" spans="1:18" ht="15.5" x14ac:dyDescent="0.35">
      <c r="P6" s="176">
        <v>2013</v>
      </c>
      <c r="Q6" s="177">
        <v>1980169.8462393568</v>
      </c>
      <c r="R6" s="178">
        <v>191548235.14518648</v>
      </c>
    </row>
    <row r="7" spans="1:18" ht="15.5" x14ac:dyDescent="0.35">
      <c r="P7" s="171">
        <v>2014</v>
      </c>
      <c r="Q7" s="94">
        <v>2334626.8255137773</v>
      </c>
      <c r="R7" s="172">
        <v>237610797.32169726</v>
      </c>
    </row>
    <row r="8" spans="1:18" ht="15.5" x14ac:dyDescent="0.35">
      <c r="P8" s="171">
        <v>2015</v>
      </c>
      <c r="Q8" s="94">
        <v>2230216.1124946363</v>
      </c>
      <c r="R8" s="172">
        <v>219354176.22427362</v>
      </c>
    </row>
    <row r="9" spans="1:18" ht="15.5" x14ac:dyDescent="0.35">
      <c r="H9" s="44"/>
      <c r="P9" s="171">
        <v>2016</v>
      </c>
      <c r="Q9" s="94">
        <v>1984392.0934927682</v>
      </c>
      <c r="R9" s="172">
        <v>237154714.02786684</v>
      </c>
    </row>
    <row r="10" spans="1:18" ht="15.5" x14ac:dyDescent="0.35">
      <c r="P10" s="171">
        <v>2017</v>
      </c>
      <c r="Q10" s="94">
        <v>2193428.4061793666</v>
      </c>
      <c r="R10" s="172">
        <v>269503070.65109086</v>
      </c>
    </row>
    <row r="11" spans="1:18" ht="15.5" x14ac:dyDescent="0.35">
      <c r="P11" s="171">
        <v>2018</v>
      </c>
      <c r="Q11" s="94">
        <v>2187517.0947196344</v>
      </c>
      <c r="R11" s="172">
        <v>299378105.29387593</v>
      </c>
    </row>
    <row r="12" spans="1:18" ht="16" thickBot="1" x14ac:dyDescent="0.4">
      <c r="P12" s="173">
        <v>2019</v>
      </c>
      <c r="Q12" s="174">
        <v>2331806.267778974</v>
      </c>
      <c r="R12" s="175">
        <v>313264984.58878094</v>
      </c>
    </row>
    <row r="19" spans="1:22" x14ac:dyDescent="0.35">
      <c r="U19" s="164"/>
      <c r="V19" s="164"/>
    </row>
    <row r="20" spans="1:22" x14ac:dyDescent="0.35">
      <c r="U20" s="164"/>
      <c r="V20" s="164"/>
    </row>
    <row r="21" spans="1:22" x14ac:dyDescent="0.35">
      <c r="U21" s="164"/>
      <c r="V21" s="164"/>
    </row>
    <row r="22" spans="1:22" x14ac:dyDescent="0.35">
      <c r="U22" s="164"/>
      <c r="V22" s="164"/>
    </row>
    <row r="23" spans="1:22" x14ac:dyDescent="0.35">
      <c r="U23" s="164"/>
      <c r="V23" s="164"/>
    </row>
    <row r="24" spans="1:22" x14ac:dyDescent="0.35">
      <c r="U24" s="164"/>
      <c r="V24" s="164"/>
    </row>
    <row r="25" spans="1:22" x14ac:dyDescent="0.35">
      <c r="S25" s="163"/>
      <c r="T25" s="163"/>
      <c r="U25" s="164"/>
      <c r="V25" s="164"/>
    </row>
    <row r="26" spans="1:22" x14ac:dyDescent="0.35">
      <c r="S26" s="163"/>
      <c r="T26" s="163"/>
      <c r="U26" s="164"/>
      <c r="V26" s="164"/>
    </row>
    <row r="27" spans="1:22" x14ac:dyDescent="0.35">
      <c r="S27" s="163"/>
      <c r="T27" s="163"/>
      <c r="U27" s="164"/>
      <c r="V27" s="164"/>
    </row>
    <row r="28" spans="1:22" x14ac:dyDescent="0.35">
      <c r="S28" s="163"/>
      <c r="T28" s="163"/>
      <c r="U28" s="164"/>
      <c r="V28" s="164"/>
    </row>
    <row r="29" spans="1:22" x14ac:dyDescent="0.35">
      <c r="S29" s="163"/>
      <c r="T29" s="163"/>
      <c r="U29" s="164"/>
      <c r="V29" s="164"/>
    </row>
    <row r="30" spans="1:22" x14ac:dyDescent="0.35">
      <c r="S30" s="163"/>
      <c r="T30" s="163"/>
      <c r="U30" s="164"/>
      <c r="V30" s="164"/>
    </row>
    <row r="31" spans="1:22" x14ac:dyDescent="0.35">
      <c r="S31" s="163"/>
      <c r="T31" s="163"/>
      <c r="U31" s="164"/>
      <c r="V31" s="164"/>
    </row>
    <row r="32" spans="1:22" x14ac:dyDescent="0.35">
      <c r="A32" s="32" t="s">
        <v>11</v>
      </c>
      <c r="S32" s="163"/>
      <c r="T32" s="163"/>
      <c r="U32" s="164"/>
      <c r="V32" s="164"/>
    </row>
    <row r="33" spans="1:22" x14ac:dyDescent="0.35">
      <c r="S33" s="163"/>
      <c r="T33" s="163"/>
      <c r="U33" s="164"/>
      <c r="V33" s="164"/>
    </row>
    <row r="34" spans="1:22" ht="15.5" x14ac:dyDescent="0.35">
      <c r="A34" s="34" t="s">
        <v>192</v>
      </c>
    </row>
  </sheetData>
  <hyperlinks>
    <hyperlink ref="A2" location="'Background Notes'!A1" display="Background Notes" xr:uid="{00000000-0004-0000-0A00-000000000000}"/>
    <hyperlink ref="A1" location="Contents!A1" display="Contents" xr:uid="{00000000-0004-0000-0A00-000001000000}"/>
  </hyperlinks>
  <pageMargins left="0.7" right="0.7" top="0.75" bottom="0.75" header="0.3" footer="0.3"/>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3"/>
  <sheetViews>
    <sheetView showGridLines="0" workbookViewId="0">
      <selection activeCell="H33" sqref="H33"/>
    </sheetView>
  </sheetViews>
  <sheetFormatPr defaultRowHeight="14.5" x14ac:dyDescent="0.35"/>
  <cols>
    <col min="1" max="1" width="21.1796875" customWidth="1"/>
    <col min="2" max="2" width="27.7265625" customWidth="1"/>
    <col min="3" max="3" width="16.1796875" customWidth="1"/>
    <col min="4" max="4" width="11.54296875" customWidth="1"/>
    <col min="5" max="5" width="16.1796875" customWidth="1"/>
    <col min="6" max="6" width="10.453125" customWidth="1"/>
    <col min="7" max="8" width="12.54296875" bestFit="1" customWidth="1"/>
    <col min="11" max="11" width="10.7265625" bestFit="1" customWidth="1"/>
  </cols>
  <sheetData>
    <row r="1" spans="1:11" ht="17.5" x14ac:dyDescent="0.35">
      <c r="A1" s="7" t="s">
        <v>79</v>
      </c>
      <c r="K1" s="84"/>
    </row>
    <row r="2" spans="1:11" ht="17.5" x14ac:dyDescent="0.35">
      <c r="A2" s="7" t="s">
        <v>45</v>
      </c>
    </row>
    <row r="3" spans="1:11" ht="15.5" x14ac:dyDescent="0.35">
      <c r="A3" s="1" t="s">
        <v>184</v>
      </c>
    </row>
    <row r="8" spans="1:11" x14ac:dyDescent="0.35">
      <c r="F8" s="48"/>
    </row>
    <row r="9" spans="1:11" x14ac:dyDescent="0.35">
      <c r="F9" s="48"/>
    </row>
    <row r="10" spans="1:11" x14ac:dyDescent="0.35">
      <c r="F10" s="48"/>
    </row>
    <row r="11" spans="1:11" x14ac:dyDescent="0.35">
      <c r="F11" s="48"/>
    </row>
    <row r="12" spans="1:11" x14ac:dyDescent="0.35">
      <c r="F12" s="48"/>
    </row>
    <row r="33" spans="1:11" ht="46.5" x14ac:dyDescent="0.35">
      <c r="A33" s="92">
        <v>2019</v>
      </c>
      <c r="B33" s="96" t="s">
        <v>20</v>
      </c>
      <c r="C33" s="96" t="s">
        <v>108</v>
      </c>
      <c r="D33" s="96" t="s">
        <v>109</v>
      </c>
      <c r="E33" s="96" t="s">
        <v>21</v>
      </c>
      <c r="F33" s="96" t="s">
        <v>110</v>
      </c>
      <c r="G33" s="96" t="s">
        <v>4</v>
      </c>
      <c r="H33" s="96" t="s">
        <v>2</v>
      </c>
      <c r="K33" s="39"/>
    </row>
    <row r="34" spans="1:11" ht="15.5" x14ac:dyDescent="0.35">
      <c r="A34" s="93" t="s">
        <v>111</v>
      </c>
      <c r="B34" s="167">
        <v>1370506.1</v>
      </c>
      <c r="C34" s="165">
        <v>282877.61</v>
      </c>
      <c r="D34" s="166">
        <v>1211679.6000000001</v>
      </c>
      <c r="E34" s="167">
        <v>911772.18</v>
      </c>
      <c r="F34" s="95">
        <v>472796.45</v>
      </c>
      <c r="G34" s="95">
        <v>518863.56999999995</v>
      </c>
      <c r="H34" s="167">
        <f>SUM(B34:G34)</f>
        <v>4768495.5100000007</v>
      </c>
      <c r="K34" s="39"/>
    </row>
    <row r="35" spans="1:11" x14ac:dyDescent="0.35">
      <c r="B35" s="39"/>
      <c r="C35" s="39"/>
      <c r="D35" s="39"/>
      <c r="E35" s="39"/>
      <c r="F35" s="39"/>
      <c r="G35" s="39"/>
      <c r="H35" s="39"/>
      <c r="K35" s="39"/>
    </row>
    <row r="36" spans="1:11" x14ac:dyDescent="0.35">
      <c r="A36" s="32" t="s">
        <v>11</v>
      </c>
    </row>
    <row r="37" spans="1:11" x14ac:dyDescent="0.35">
      <c r="A37" s="32"/>
    </row>
    <row r="38" spans="1:11" x14ac:dyDescent="0.35">
      <c r="A38" s="32" t="s">
        <v>90</v>
      </c>
    </row>
    <row r="39" spans="1:11" x14ac:dyDescent="0.35">
      <c r="A39" s="32" t="s">
        <v>127</v>
      </c>
      <c r="D39" s="46"/>
      <c r="E39" s="47"/>
    </row>
    <row r="40" spans="1:11" x14ac:dyDescent="0.35">
      <c r="A40" s="71" t="s">
        <v>155</v>
      </c>
    </row>
    <row r="41" spans="1:11" x14ac:dyDescent="0.35">
      <c r="A41" s="73" t="s">
        <v>101</v>
      </c>
    </row>
    <row r="43" spans="1:11" ht="15.5" x14ac:dyDescent="0.35">
      <c r="A43" s="34" t="s">
        <v>192</v>
      </c>
    </row>
  </sheetData>
  <hyperlinks>
    <hyperlink ref="A2" location="'Background Notes'!A1" display="Background Notes" xr:uid="{00000000-0004-0000-0B00-000000000000}"/>
    <hyperlink ref="A1" location="Contents!A1" display="Contents" xr:uid="{00000000-0004-0000-0B00-000001000000}"/>
  </hyperlink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1"/>
  <sheetViews>
    <sheetView showGridLines="0" workbookViewId="0">
      <selection activeCell="I11" sqref="I11"/>
    </sheetView>
  </sheetViews>
  <sheetFormatPr defaultRowHeight="14.5" x14ac:dyDescent="0.35"/>
  <cols>
    <col min="1" max="1" width="19.26953125" customWidth="1"/>
    <col min="2" max="2" width="21.54296875" customWidth="1"/>
    <col min="3" max="3" width="19.453125" customWidth="1"/>
    <col min="4" max="4" width="13.26953125" customWidth="1"/>
    <col min="5" max="5" width="13.1796875" customWidth="1"/>
    <col min="6" max="6" width="19.26953125" customWidth="1"/>
    <col min="7" max="7" width="10.7265625" bestFit="1" customWidth="1"/>
    <col min="9" max="9" width="10.7265625" bestFit="1" customWidth="1"/>
  </cols>
  <sheetData>
    <row r="1" spans="1:10" ht="17.5" x14ac:dyDescent="0.35">
      <c r="A1" s="7" t="s">
        <v>79</v>
      </c>
    </row>
    <row r="2" spans="1:10" ht="17.5" x14ac:dyDescent="0.35">
      <c r="A2" s="7" t="s">
        <v>45</v>
      </c>
      <c r="G2" s="84"/>
      <c r="I2" s="84"/>
    </row>
    <row r="3" spans="1:10" ht="15.5" x14ac:dyDescent="0.35">
      <c r="A3" s="1" t="s">
        <v>190</v>
      </c>
    </row>
    <row r="6" spans="1:10" x14ac:dyDescent="0.35">
      <c r="D6" s="82"/>
    </row>
    <row r="7" spans="1:10" x14ac:dyDescent="0.35">
      <c r="D7" s="82"/>
    </row>
    <row r="8" spans="1:10" x14ac:dyDescent="0.35">
      <c r="D8" s="82"/>
    </row>
    <row r="9" spans="1:10" x14ac:dyDescent="0.35">
      <c r="D9" s="82"/>
    </row>
    <row r="10" spans="1:10" x14ac:dyDescent="0.35">
      <c r="D10" s="82"/>
    </row>
    <row r="16" spans="1:10" x14ac:dyDescent="0.35">
      <c r="J16" s="113"/>
    </row>
    <row r="17" spans="10:10" x14ac:dyDescent="0.35">
      <c r="J17" s="113"/>
    </row>
    <row r="18" spans="10:10" x14ac:dyDescent="0.35">
      <c r="J18" s="113"/>
    </row>
    <row r="19" spans="10:10" x14ac:dyDescent="0.35">
      <c r="J19" s="113"/>
    </row>
    <row r="20" spans="10:10" x14ac:dyDescent="0.35">
      <c r="J20" s="113"/>
    </row>
    <row r="21" spans="10:10" x14ac:dyDescent="0.35">
      <c r="J21" s="113"/>
    </row>
    <row r="22" spans="10:10" x14ac:dyDescent="0.35">
      <c r="J22" s="113"/>
    </row>
    <row r="23" spans="10:10" x14ac:dyDescent="0.35">
      <c r="J23" s="113"/>
    </row>
    <row r="24" spans="10:10" x14ac:dyDescent="0.35">
      <c r="J24" s="113"/>
    </row>
    <row r="25" spans="10:10" x14ac:dyDescent="0.35">
      <c r="J25" s="113"/>
    </row>
    <row r="26" spans="10:10" x14ac:dyDescent="0.35">
      <c r="J26" s="113"/>
    </row>
    <row r="35" spans="1:10" ht="31" x14ac:dyDescent="0.35">
      <c r="A35" s="92">
        <v>2019</v>
      </c>
      <c r="B35" s="96" t="s">
        <v>81</v>
      </c>
      <c r="C35" s="96" t="s">
        <v>80</v>
      </c>
      <c r="D35" s="96" t="s">
        <v>3</v>
      </c>
      <c r="E35" s="96" t="s">
        <v>4</v>
      </c>
      <c r="F35" s="96" t="s">
        <v>2</v>
      </c>
      <c r="I35" s="45"/>
      <c r="J35" s="39"/>
    </row>
    <row r="36" spans="1:10" ht="15.5" x14ac:dyDescent="0.35">
      <c r="A36" s="93" t="s">
        <v>112</v>
      </c>
      <c r="B36" s="94">
        <v>1516566.05</v>
      </c>
      <c r="C36" s="94">
        <v>672015.91</v>
      </c>
      <c r="D36" s="168">
        <v>66264.41</v>
      </c>
      <c r="E36" s="97">
        <v>76959.89</v>
      </c>
      <c r="F36" s="94">
        <f>SUM(B36:E36)</f>
        <v>2331806.2600000002</v>
      </c>
      <c r="I36" s="45"/>
      <c r="J36" s="39"/>
    </row>
    <row r="37" spans="1:10" x14ac:dyDescent="0.35">
      <c r="I37" s="45"/>
      <c r="J37" s="39"/>
    </row>
    <row r="38" spans="1:10" x14ac:dyDescent="0.35">
      <c r="A38" s="32" t="s">
        <v>11</v>
      </c>
    </row>
    <row r="40" spans="1:10" x14ac:dyDescent="0.35">
      <c r="A40" s="32" t="s">
        <v>90</v>
      </c>
    </row>
    <row r="41" spans="1:10" x14ac:dyDescent="0.35">
      <c r="A41" s="32" t="s">
        <v>127</v>
      </c>
      <c r="D41" s="46"/>
      <c r="E41" s="47"/>
    </row>
    <row r="42" spans="1:10" x14ac:dyDescent="0.35">
      <c r="A42" s="69" t="s">
        <v>139</v>
      </c>
    </row>
    <row r="43" spans="1:10" x14ac:dyDescent="0.35">
      <c r="A43" s="71" t="s">
        <v>140</v>
      </c>
    </row>
    <row r="44" spans="1:10" ht="15.5" x14ac:dyDescent="0.35">
      <c r="A44" s="34"/>
    </row>
    <row r="45" spans="1:10" ht="15.5" x14ac:dyDescent="0.35">
      <c r="A45" s="34" t="s">
        <v>192</v>
      </c>
    </row>
    <row r="48" spans="1:10" ht="15.5" x14ac:dyDescent="0.35">
      <c r="D48" s="169"/>
      <c r="E48" s="170"/>
    </row>
    <row r="49" spans="4:5" ht="15.5" x14ac:dyDescent="0.35">
      <c r="D49" s="169"/>
      <c r="E49" s="170"/>
    </row>
    <row r="50" spans="4:5" ht="15.5" x14ac:dyDescent="0.35">
      <c r="D50" s="169"/>
      <c r="E50" s="170"/>
    </row>
    <row r="51" spans="4:5" ht="15.5" x14ac:dyDescent="0.35">
      <c r="D51" s="169"/>
      <c r="E51" s="170"/>
    </row>
  </sheetData>
  <hyperlinks>
    <hyperlink ref="A2" location="'Background Notes'!A1" display="Background Notes" xr:uid="{00000000-0004-0000-0C00-000000000000}"/>
    <hyperlink ref="A1" location="Contents!A1" display="Contents" xr:uid="{00000000-0004-0000-0C00-000001000000}"/>
  </hyperlink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46"/>
  <sheetViews>
    <sheetView showGridLines="0" topLeftCell="A2" workbookViewId="0">
      <selection activeCell="B38" sqref="B38"/>
    </sheetView>
  </sheetViews>
  <sheetFormatPr defaultRowHeight="14.5" x14ac:dyDescent="0.35"/>
  <cols>
    <col min="1" max="1" width="19.26953125" customWidth="1"/>
    <col min="2" max="2" width="21.54296875" customWidth="1"/>
    <col min="3" max="3" width="19.453125" customWidth="1"/>
    <col min="4" max="4" width="13.26953125" customWidth="1"/>
    <col min="5" max="5" width="18.453125" customWidth="1"/>
    <col min="6" max="6" width="10.7265625" bestFit="1" customWidth="1"/>
  </cols>
  <sheetData>
    <row r="1" spans="1:6" ht="17.5" x14ac:dyDescent="0.35">
      <c r="A1" s="7" t="s">
        <v>79</v>
      </c>
      <c r="F1" s="84"/>
    </row>
    <row r="2" spans="1:6" ht="17.5" x14ac:dyDescent="0.35">
      <c r="A2" s="7" t="s">
        <v>45</v>
      </c>
    </row>
    <row r="3" spans="1:6" ht="15.5" x14ac:dyDescent="0.35">
      <c r="A3" s="1" t="s">
        <v>189</v>
      </c>
    </row>
    <row r="7" spans="1:6" x14ac:dyDescent="0.35">
      <c r="E7" s="43"/>
    </row>
    <row r="8" spans="1:6" x14ac:dyDescent="0.35">
      <c r="E8" s="43"/>
    </row>
    <row r="9" spans="1:6" x14ac:dyDescent="0.35">
      <c r="E9" s="43"/>
    </row>
    <row r="10" spans="1:6" x14ac:dyDescent="0.35">
      <c r="E10" s="43"/>
    </row>
    <row r="36" spans="1:5" ht="15.5" x14ac:dyDescent="0.35">
      <c r="A36" s="92">
        <v>2019</v>
      </c>
      <c r="B36" s="96" t="s">
        <v>22</v>
      </c>
      <c r="C36" s="96" t="s">
        <v>113</v>
      </c>
      <c r="D36" s="96" t="s">
        <v>4</v>
      </c>
      <c r="E36" s="96" t="s">
        <v>2</v>
      </c>
    </row>
    <row r="37" spans="1:5" ht="15.5" x14ac:dyDescent="0.35">
      <c r="A37" s="93" t="s">
        <v>112</v>
      </c>
      <c r="B37" s="94">
        <v>2053043.43</v>
      </c>
      <c r="C37" s="95">
        <v>257849</v>
      </c>
      <c r="D37" s="97">
        <v>20913.830000000002</v>
      </c>
      <c r="E37" s="94">
        <f>SUM(B37:D37)</f>
        <v>2331806.2599999998</v>
      </c>
    </row>
    <row r="38" spans="1:5" x14ac:dyDescent="0.35">
      <c r="B38" s="151"/>
      <c r="C38" s="151"/>
      <c r="D38" s="151"/>
    </row>
    <row r="39" spans="1:5" x14ac:dyDescent="0.35">
      <c r="A39" s="53" t="s">
        <v>11</v>
      </c>
    </row>
    <row r="41" spans="1:5" x14ac:dyDescent="0.35">
      <c r="A41" s="32" t="s">
        <v>90</v>
      </c>
      <c r="D41" s="46"/>
      <c r="E41" s="47"/>
    </row>
    <row r="42" spans="1:5" x14ac:dyDescent="0.35">
      <c r="A42" s="32" t="s">
        <v>127</v>
      </c>
      <c r="D42" s="46"/>
      <c r="E42" s="47"/>
    </row>
    <row r="43" spans="1:5" x14ac:dyDescent="0.35">
      <c r="A43" s="69" t="s">
        <v>139</v>
      </c>
      <c r="D43" s="46"/>
      <c r="E43" s="47"/>
    </row>
    <row r="44" spans="1:5" x14ac:dyDescent="0.35">
      <c r="A44" s="73" t="s">
        <v>101</v>
      </c>
    </row>
    <row r="46" spans="1:5" ht="15.5" x14ac:dyDescent="0.35">
      <c r="A46" s="34" t="s">
        <v>192</v>
      </c>
    </row>
  </sheetData>
  <hyperlinks>
    <hyperlink ref="A2" location="'Background Notes'!A1" display="Background Notes" xr:uid="{00000000-0004-0000-0D00-000000000000}"/>
    <hyperlink ref="A1" location="Contents!A1" display="Contents" xr:uid="{00000000-0004-0000-0D00-000001000000}"/>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3"/>
  <sheetViews>
    <sheetView showGridLines="0" workbookViewId="0">
      <selection activeCell="C30" sqref="C30"/>
    </sheetView>
  </sheetViews>
  <sheetFormatPr defaultRowHeight="14.5" x14ac:dyDescent="0.35"/>
  <cols>
    <col min="1" max="1" width="18.26953125" bestFit="1" customWidth="1"/>
    <col min="2" max="2" width="27.1796875" customWidth="1"/>
    <col min="3" max="3" width="25.26953125" bestFit="1" customWidth="1"/>
    <col min="4" max="4" width="23.26953125" customWidth="1"/>
    <col min="5" max="5" width="18.453125" bestFit="1" customWidth="1"/>
    <col min="6" max="6" width="13.81640625" bestFit="1" customWidth="1"/>
    <col min="14" max="15" width="11.453125" bestFit="1" customWidth="1"/>
  </cols>
  <sheetData>
    <row r="1" spans="1:5" ht="17.5" x14ac:dyDescent="0.35">
      <c r="A1" s="7" t="s">
        <v>79</v>
      </c>
    </row>
    <row r="2" spans="1:5" ht="17.5" x14ac:dyDescent="0.35">
      <c r="A2" s="7" t="s">
        <v>45</v>
      </c>
    </row>
    <row r="3" spans="1:5" ht="15.5" x14ac:dyDescent="0.35">
      <c r="A3" s="1" t="s">
        <v>186</v>
      </c>
      <c r="E3" s="1" t="s">
        <v>187</v>
      </c>
    </row>
    <row r="4" spans="1:5" ht="15.5" x14ac:dyDescent="0.35">
      <c r="A4" s="1"/>
    </row>
    <row r="31" spans="12:15" ht="15.5" x14ac:dyDescent="0.35">
      <c r="L31" s="67"/>
      <c r="N31" s="63"/>
      <c r="O31" s="63"/>
    </row>
    <row r="32" spans="12:15" ht="15.5" x14ac:dyDescent="0.35">
      <c r="L32" s="67"/>
      <c r="N32" s="63"/>
      <c r="O32" s="63"/>
    </row>
    <row r="33" spans="1:15" ht="15.5" x14ac:dyDescent="0.35">
      <c r="L33" s="67"/>
      <c r="N33" s="63"/>
      <c r="O33" s="63"/>
    </row>
    <row r="34" spans="1:15" ht="15.5" x14ac:dyDescent="0.35">
      <c r="A34" s="92">
        <v>2019</v>
      </c>
      <c r="B34" s="96" t="s">
        <v>1</v>
      </c>
      <c r="C34" s="96" t="s">
        <v>58</v>
      </c>
      <c r="D34" s="96" t="s">
        <v>147</v>
      </c>
      <c r="E34" s="96" t="s">
        <v>84</v>
      </c>
      <c r="F34" s="96" t="s">
        <v>2</v>
      </c>
      <c r="L34" s="67"/>
      <c r="N34" s="63"/>
      <c r="O34" s="63"/>
    </row>
    <row r="35" spans="1:15" ht="15.5" x14ac:dyDescent="0.35">
      <c r="A35" s="93" t="s">
        <v>112</v>
      </c>
      <c r="B35" s="154">
        <v>2331806.27</v>
      </c>
      <c r="C35" s="154">
        <v>1277003.3999999999</v>
      </c>
      <c r="D35" s="154">
        <v>1101597.53</v>
      </c>
      <c r="E35" s="154">
        <v>1632206.5</v>
      </c>
      <c r="F35" s="155">
        <f>SUM(B35:E35)</f>
        <v>6342613.7000000002</v>
      </c>
    </row>
    <row r="37" spans="1:15" x14ac:dyDescent="0.35">
      <c r="A37" s="53" t="s">
        <v>11</v>
      </c>
    </row>
    <row r="39" spans="1:15" x14ac:dyDescent="0.35">
      <c r="A39" s="53" t="s">
        <v>90</v>
      </c>
    </row>
    <row r="40" spans="1:15" x14ac:dyDescent="0.35">
      <c r="A40" s="32" t="s">
        <v>127</v>
      </c>
    </row>
    <row r="41" spans="1:15" x14ac:dyDescent="0.35">
      <c r="A41" s="33" t="s">
        <v>156</v>
      </c>
    </row>
    <row r="42" spans="1:15" x14ac:dyDescent="0.35">
      <c r="A42" s="32"/>
    </row>
    <row r="43" spans="1:15" ht="15.5" x14ac:dyDescent="0.35">
      <c r="A43" s="34" t="s">
        <v>192</v>
      </c>
    </row>
  </sheetData>
  <hyperlinks>
    <hyperlink ref="A2" location="'Background Notes'!A1" display="Background Notes" xr:uid="{00000000-0004-0000-0E00-000000000000}"/>
    <hyperlink ref="A1" location="Contents!A1" display="Contents" xr:uid="{00000000-0004-0000-0E00-000001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48"/>
  <sheetViews>
    <sheetView showGridLines="0" workbookViewId="0">
      <selection activeCell="N11" sqref="N11"/>
    </sheetView>
  </sheetViews>
  <sheetFormatPr defaultRowHeight="14.5" x14ac:dyDescent="0.35"/>
  <cols>
    <col min="1" max="1" width="25" customWidth="1"/>
    <col min="2" max="8" width="13.81640625" bestFit="1" customWidth="1"/>
    <col min="9" max="9" width="13.26953125" bestFit="1" customWidth="1"/>
    <col min="10" max="10" width="10.54296875" bestFit="1" customWidth="1"/>
  </cols>
  <sheetData>
    <row r="1" spans="1:1" ht="17.5" x14ac:dyDescent="0.35">
      <c r="A1" s="7" t="s">
        <v>79</v>
      </c>
    </row>
    <row r="2" spans="1:1" ht="17.5" x14ac:dyDescent="0.35">
      <c r="A2" s="7" t="s">
        <v>45</v>
      </c>
    </row>
    <row r="3" spans="1:1" ht="15.5" x14ac:dyDescent="0.35">
      <c r="A3" s="1" t="s">
        <v>188</v>
      </c>
    </row>
    <row r="17" spans="2:10" x14ac:dyDescent="0.35">
      <c r="D17" s="43"/>
      <c r="E17" s="43"/>
      <c r="F17" s="43"/>
      <c r="G17" s="43"/>
      <c r="H17" s="43"/>
      <c r="I17" s="43"/>
    </row>
    <row r="18" spans="2:10" x14ac:dyDescent="0.35">
      <c r="D18" s="43"/>
      <c r="E18" s="43"/>
      <c r="F18" s="43"/>
      <c r="G18" s="43"/>
      <c r="H18" s="43"/>
      <c r="I18" s="43"/>
    </row>
    <row r="19" spans="2:10" x14ac:dyDescent="0.35">
      <c r="D19" s="43"/>
      <c r="E19" s="43"/>
      <c r="F19" s="43"/>
      <c r="G19" s="43"/>
      <c r="H19" s="43"/>
      <c r="I19" s="43"/>
    </row>
    <row r="20" spans="2:10" x14ac:dyDescent="0.35">
      <c r="D20" s="43"/>
      <c r="E20" s="43"/>
      <c r="F20" s="43"/>
      <c r="G20" s="43"/>
      <c r="H20" s="43"/>
      <c r="I20" s="43"/>
    </row>
    <row r="28" spans="2:10" x14ac:dyDescent="0.35">
      <c r="D28" s="44"/>
      <c r="E28" s="44"/>
      <c r="F28" s="44"/>
      <c r="G28" s="44"/>
      <c r="H28" s="44"/>
      <c r="I28" s="44"/>
      <c r="J28" s="44"/>
    </row>
    <row r="29" spans="2:10" x14ac:dyDescent="0.35">
      <c r="D29" s="43"/>
      <c r="E29" s="43"/>
      <c r="F29" s="43"/>
      <c r="G29" s="43"/>
      <c r="H29" s="43"/>
      <c r="I29" s="43"/>
    </row>
    <row r="30" spans="2:10" x14ac:dyDescent="0.35">
      <c r="D30" s="43"/>
      <c r="E30" s="43"/>
      <c r="F30" s="43"/>
      <c r="G30" s="43"/>
      <c r="H30" s="43"/>
      <c r="I30" s="43"/>
    </row>
    <row r="32" spans="2:10" x14ac:dyDescent="0.35">
      <c r="B32" s="6"/>
    </row>
    <row r="33" spans="1:8" x14ac:dyDescent="0.35">
      <c r="B33" s="6"/>
    </row>
    <row r="34" spans="1:8" x14ac:dyDescent="0.35">
      <c r="B34" s="6"/>
    </row>
    <row r="35" spans="1:8" ht="15.5" x14ac:dyDescent="0.35">
      <c r="A35" s="98" t="s">
        <v>114</v>
      </c>
      <c r="B35" s="96">
        <v>2013</v>
      </c>
      <c r="C35" s="99">
        <v>2014</v>
      </c>
      <c r="D35" s="100">
        <v>2015</v>
      </c>
      <c r="E35" s="96">
        <v>2016</v>
      </c>
      <c r="F35" s="101">
        <v>2017</v>
      </c>
      <c r="G35" s="101">
        <v>2018</v>
      </c>
      <c r="H35" s="101">
        <v>2019</v>
      </c>
    </row>
    <row r="36" spans="1:8" ht="15.5" x14ac:dyDescent="0.35">
      <c r="A36" s="102" t="s">
        <v>82</v>
      </c>
      <c r="B36" s="103">
        <v>1980169.8462393554</v>
      </c>
      <c r="C36" s="103">
        <v>2334626.8255137783</v>
      </c>
      <c r="D36" s="103">
        <v>2230215.6685518129</v>
      </c>
      <c r="E36" s="103">
        <v>1984392.0934927673</v>
      </c>
      <c r="F36" s="103">
        <v>2193428.4061793662</v>
      </c>
      <c r="G36" s="103">
        <v>2187517.0947196344</v>
      </c>
      <c r="H36" s="103">
        <v>2331806.27</v>
      </c>
    </row>
    <row r="37" spans="1:8" ht="15.5" x14ac:dyDescent="0.35">
      <c r="A37" s="102" t="s">
        <v>83</v>
      </c>
      <c r="B37" s="103">
        <v>1571527.5348422579</v>
      </c>
      <c r="C37" s="103">
        <v>1708422.505645832</v>
      </c>
      <c r="D37" s="103">
        <v>1491605.2733752104</v>
      </c>
      <c r="E37" s="103">
        <v>1358240.2386240747</v>
      </c>
      <c r="F37" s="103">
        <v>1314784.7537032017</v>
      </c>
      <c r="G37" s="103">
        <v>1337595.2809181453</v>
      </c>
      <c r="H37" s="103">
        <v>1277003.3999999999</v>
      </c>
    </row>
    <row r="38" spans="1:8" ht="18.5" x14ac:dyDescent="0.35">
      <c r="A38" s="102" t="s">
        <v>115</v>
      </c>
      <c r="B38" s="103">
        <v>1115206.9223930149</v>
      </c>
      <c r="C38" s="103">
        <v>1097144.8288962701</v>
      </c>
      <c r="D38" s="103">
        <v>983835.40365293459</v>
      </c>
      <c r="E38" s="103">
        <v>1069344.4678751852</v>
      </c>
      <c r="F38" s="103">
        <v>959585.36304844287</v>
      </c>
      <c r="G38" s="103">
        <v>921190.20150706486</v>
      </c>
      <c r="H38" s="103">
        <v>1101597.53</v>
      </c>
    </row>
    <row r="39" spans="1:8" ht="15.5" x14ac:dyDescent="0.35">
      <c r="A39" s="102" t="s">
        <v>84</v>
      </c>
      <c r="B39" s="103">
        <v>956578.6</v>
      </c>
      <c r="C39" s="103">
        <v>996331.86</v>
      </c>
      <c r="D39" s="103">
        <v>1162883.5487418787</v>
      </c>
      <c r="E39" s="103">
        <v>1339407.8689222161</v>
      </c>
      <c r="F39" s="103">
        <v>1411416.1398842724</v>
      </c>
      <c r="G39" s="103">
        <v>1563261.2505951549</v>
      </c>
      <c r="H39" s="103">
        <v>1632206.5</v>
      </c>
    </row>
    <row r="40" spans="1:8" ht="15.5" x14ac:dyDescent="0.35">
      <c r="A40" s="104" t="s">
        <v>2</v>
      </c>
      <c r="B40" s="105">
        <f t="shared" ref="B40:H40" si="0">SUM(B36:B39)</f>
        <v>5623482.903474628</v>
      </c>
      <c r="C40" s="106">
        <f t="shared" si="0"/>
        <v>6136526.0200558808</v>
      </c>
      <c r="D40" s="105">
        <f t="shared" si="0"/>
        <v>5868539.8943218365</v>
      </c>
      <c r="E40" s="105">
        <f t="shared" si="0"/>
        <v>5751384.6689142436</v>
      </c>
      <c r="F40" s="107">
        <f t="shared" si="0"/>
        <v>5879214.6628152831</v>
      </c>
      <c r="G40" s="107">
        <f t="shared" si="0"/>
        <v>6009563.8277399996</v>
      </c>
      <c r="H40" s="107">
        <f t="shared" si="0"/>
        <v>6342613.7000000002</v>
      </c>
    </row>
    <row r="43" spans="1:8" x14ac:dyDescent="0.35">
      <c r="A43" s="53" t="s">
        <v>11</v>
      </c>
    </row>
    <row r="45" spans="1:8" x14ac:dyDescent="0.35">
      <c r="A45" s="53" t="s">
        <v>90</v>
      </c>
    </row>
    <row r="46" spans="1:8" s="25" customFormat="1" ht="15.5" x14ac:dyDescent="0.35">
      <c r="A46" s="33" t="s">
        <v>89</v>
      </c>
      <c r="B46" s="33"/>
      <c r="C46" s="33"/>
      <c r="D46" s="33"/>
      <c r="E46" s="33"/>
      <c r="F46" s="33"/>
      <c r="G46" s="33"/>
    </row>
    <row r="48" spans="1:8" ht="15.5" x14ac:dyDescent="0.35">
      <c r="A48" s="34" t="s">
        <v>192</v>
      </c>
    </row>
  </sheetData>
  <hyperlinks>
    <hyperlink ref="A2" location="'Background Notes'!A1" display="Background Notes" xr:uid="{00000000-0004-0000-0F00-000000000000}"/>
    <hyperlink ref="A1" location="Contents!A1" display="Contents" xr:uid="{00000000-0004-0000-0F00-000001000000}"/>
  </hyperlinks>
  <pageMargins left="0.7" right="0.7" top="0.75" bottom="0.75" header="0.3" footer="0.3"/>
  <pageSetup paperSize="9" scale="7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56"/>
  <sheetViews>
    <sheetView showGridLines="0" topLeftCell="A19" zoomScale="70" zoomScaleNormal="70" workbookViewId="0">
      <selection activeCell="J48" sqref="J48"/>
    </sheetView>
  </sheetViews>
  <sheetFormatPr defaultColWidth="9.1796875" defaultRowHeight="15.5" x14ac:dyDescent="0.35"/>
  <cols>
    <col min="1" max="1" width="36.54296875" style="30" customWidth="1"/>
    <col min="2" max="2" width="45" style="9" customWidth="1"/>
    <col min="3" max="16384" width="9.1796875" style="9"/>
  </cols>
  <sheetData>
    <row r="1" spans="1:2" x14ac:dyDescent="0.35">
      <c r="A1" s="27" t="s">
        <v>46</v>
      </c>
      <c r="B1" s="153"/>
    </row>
    <row r="2" spans="1:2" x14ac:dyDescent="0.35">
      <c r="A2" s="26"/>
    </row>
    <row r="3" spans="1:2" ht="46.5" x14ac:dyDescent="0.35">
      <c r="A3" s="27" t="s">
        <v>47</v>
      </c>
    </row>
    <row r="4" spans="1:2" x14ac:dyDescent="0.35">
      <c r="A4" s="26"/>
    </row>
    <row r="5" spans="1:2" ht="62" x14ac:dyDescent="0.35">
      <c r="A5" s="26" t="s">
        <v>48</v>
      </c>
    </row>
    <row r="6" spans="1:2" x14ac:dyDescent="0.35">
      <c r="A6" s="26"/>
    </row>
    <row r="7" spans="1:2" ht="77.5" x14ac:dyDescent="0.35">
      <c r="A7" s="26" t="s">
        <v>49</v>
      </c>
    </row>
    <row r="8" spans="1:2" x14ac:dyDescent="0.35">
      <c r="A8" s="26"/>
    </row>
    <row r="9" spans="1:2" x14ac:dyDescent="0.35">
      <c r="A9" s="27" t="s">
        <v>50</v>
      </c>
    </row>
    <row r="10" spans="1:2" ht="62" x14ac:dyDescent="0.35">
      <c r="A10" s="26" t="s">
        <v>51</v>
      </c>
    </row>
    <row r="11" spans="1:2" x14ac:dyDescent="0.35">
      <c r="A11" s="27"/>
    </row>
    <row r="12" spans="1:2" x14ac:dyDescent="0.35">
      <c r="A12" s="27" t="s">
        <v>52</v>
      </c>
    </row>
    <row r="13" spans="1:2" ht="77.5" x14ac:dyDescent="0.35">
      <c r="A13" s="26" t="s">
        <v>119</v>
      </c>
    </row>
    <row r="14" spans="1:2" x14ac:dyDescent="0.35">
      <c r="A14" s="26"/>
    </row>
    <row r="15" spans="1:2" x14ac:dyDescent="0.35">
      <c r="A15" s="27" t="s">
        <v>91</v>
      </c>
    </row>
    <row r="16" spans="1:2" ht="61.5" customHeight="1" x14ac:dyDescent="0.35">
      <c r="A16" s="26" t="s">
        <v>142</v>
      </c>
    </row>
    <row r="17" spans="1:1" x14ac:dyDescent="0.35">
      <c r="A17" s="55" t="s">
        <v>92</v>
      </c>
    </row>
    <row r="18" spans="1:1" x14ac:dyDescent="0.35">
      <c r="A18" s="26"/>
    </row>
    <row r="19" spans="1:1" x14ac:dyDescent="0.35">
      <c r="A19" s="27" t="s">
        <v>53</v>
      </c>
    </row>
    <row r="20" spans="1:1" ht="77.5" x14ac:dyDescent="0.35">
      <c r="A20" s="52" t="s">
        <v>87</v>
      </c>
    </row>
    <row r="21" spans="1:1" ht="46.5" x14ac:dyDescent="0.35">
      <c r="A21" s="29" t="s">
        <v>88</v>
      </c>
    </row>
    <row r="22" spans="1:1" x14ac:dyDescent="0.35">
      <c r="A22" s="28"/>
    </row>
    <row r="23" spans="1:1" x14ac:dyDescent="0.35">
      <c r="A23" s="28" t="s">
        <v>54</v>
      </c>
    </row>
    <row r="24" spans="1:1" ht="77.5" x14ac:dyDescent="0.35">
      <c r="A24" s="29" t="s">
        <v>143</v>
      </c>
    </row>
    <row r="25" spans="1:1" ht="18.75" customHeight="1" x14ac:dyDescent="0.35">
      <c r="A25" s="29" t="s">
        <v>144</v>
      </c>
    </row>
    <row r="26" spans="1:1" x14ac:dyDescent="0.35">
      <c r="A26" s="28"/>
    </row>
    <row r="27" spans="1:1" x14ac:dyDescent="0.35">
      <c r="A27" s="27" t="s">
        <v>55</v>
      </c>
    </row>
    <row r="28" spans="1:1" ht="108.5" x14ac:dyDescent="0.35">
      <c r="A28" s="29" t="s">
        <v>116</v>
      </c>
    </row>
    <row r="29" spans="1:1" x14ac:dyDescent="0.35">
      <c r="A29" s="26"/>
    </row>
    <row r="30" spans="1:1" x14ac:dyDescent="0.35">
      <c r="A30" s="27" t="s">
        <v>148</v>
      </c>
    </row>
    <row r="31" spans="1:1" x14ac:dyDescent="0.35">
      <c r="A31" s="41" t="s">
        <v>154</v>
      </c>
    </row>
    <row r="32" spans="1:1" x14ac:dyDescent="0.35">
      <c r="A32" s="85"/>
    </row>
    <row r="33" spans="1:2" x14ac:dyDescent="0.35">
      <c r="A33" s="85" t="s">
        <v>149</v>
      </c>
    </row>
    <row r="34" spans="1:2" x14ac:dyDescent="0.35">
      <c r="A34" s="85" t="s">
        <v>150</v>
      </c>
    </row>
    <row r="35" spans="1:2" x14ac:dyDescent="0.35">
      <c r="A35" s="85" t="s">
        <v>151</v>
      </c>
    </row>
    <row r="36" spans="1:2" x14ac:dyDescent="0.35">
      <c r="A36" s="85" t="s">
        <v>152</v>
      </c>
    </row>
    <row r="37" spans="1:2" x14ac:dyDescent="0.35">
      <c r="A37" s="85"/>
    </row>
    <row r="38" spans="1:2" x14ac:dyDescent="0.35">
      <c r="A38" s="85" t="s">
        <v>153</v>
      </c>
    </row>
    <row r="39" spans="1:2" x14ac:dyDescent="0.35">
      <c r="A39" s="26"/>
    </row>
    <row r="40" spans="1:2" x14ac:dyDescent="0.35">
      <c r="A40" s="28" t="s">
        <v>24</v>
      </c>
      <c r="B40" s="153"/>
    </row>
    <row r="42" spans="1:2" ht="18.75" customHeight="1" x14ac:dyDescent="0.35">
      <c r="A42" s="25" t="s">
        <v>193</v>
      </c>
      <c r="B42"/>
    </row>
    <row r="44" spans="1:2" s="153" customFormat="1" x14ac:dyDescent="0.35">
      <c r="A44" s="28" t="s">
        <v>35</v>
      </c>
      <c r="B44" s="153" t="s">
        <v>39</v>
      </c>
    </row>
    <row r="45" spans="1:2" x14ac:dyDescent="0.35">
      <c r="A45" s="30" t="s">
        <v>159</v>
      </c>
      <c r="B45" s="9" t="s">
        <v>194</v>
      </c>
    </row>
    <row r="46" spans="1:2" x14ac:dyDescent="0.35">
      <c r="A46" s="30" t="s">
        <v>195</v>
      </c>
      <c r="B46" s="9" t="s">
        <v>41</v>
      </c>
    </row>
    <row r="47" spans="1:2" x14ac:dyDescent="0.35">
      <c r="A47" s="30" t="s">
        <v>196</v>
      </c>
      <c r="B47" s="9" t="s">
        <v>36</v>
      </c>
    </row>
    <row r="48" spans="1:2" s="153" customFormat="1" x14ac:dyDescent="0.35">
      <c r="A48" s="30" t="s">
        <v>197</v>
      </c>
      <c r="B48" s="9" t="s">
        <v>42</v>
      </c>
    </row>
    <row r="49" spans="1:2" x14ac:dyDescent="0.35">
      <c r="A49" s="30" t="s">
        <v>85</v>
      </c>
    </row>
    <row r="50" spans="1:2" x14ac:dyDescent="0.35">
      <c r="A50" s="30" t="s">
        <v>198</v>
      </c>
      <c r="B50" s="9" t="s">
        <v>199</v>
      </c>
    </row>
    <row r="51" spans="1:2" x14ac:dyDescent="0.35">
      <c r="A51" s="30" t="s">
        <v>203</v>
      </c>
      <c r="B51" s="9" t="s">
        <v>200</v>
      </c>
    </row>
    <row r="52" spans="1:2" x14ac:dyDescent="0.35">
      <c r="A52" s="30" t="s">
        <v>201</v>
      </c>
      <c r="B52" s="9" t="s">
        <v>44</v>
      </c>
    </row>
    <row r="53" spans="1:2" x14ac:dyDescent="0.35">
      <c r="A53" s="30" t="s">
        <v>202</v>
      </c>
    </row>
    <row r="55" spans="1:2" x14ac:dyDescent="0.35">
      <c r="A55" s="28" t="s">
        <v>56</v>
      </c>
    </row>
    <row r="56" spans="1:2" ht="93" x14ac:dyDescent="0.35">
      <c r="A56" s="26" t="s">
        <v>57</v>
      </c>
    </row>
  </sheetData>
  <hyperlinks>
    <hyperlink ref="A25" r:id="rId1" display="mailto:tourismstatistics@finance-ni.gov.uk" xr:uid="{00000000-0004-0000-1000-000000000000}"/>
    <hyperlink ref="A28" r:id="rId2" xr:uid="{00000000-0004-0000-1000-000001000000}"/>
    <hyperlink ref="A21" r:id="rId3" xr:uid="{00000000-0004-0000-1000-000002000000}"/>
    <hyperlink ref="A20" r:id="rId4" xr:uid="{00000000-0004-0000-1000-000003000000}"/>
    <hyperlink ref="A17" r:id="rId5" xr:uid="{00000000-0004-0000-1000-000004000000}"/>
    <hyperlink ref="A24" r:id="rId6" xr:uid="{00000000-0004-0000-1000-000005000000}"/>
    <hyperlink ref="A31" r:id="rId7" xr:uid="{00000000-0004-0000-1000-000006000000}"/>
  </hyperlinks>
  <pageMargins left="0.7" right="0.7" top="0.75" bottom="0.75" header="0.3" footer="0.3"/>
  <pageSetup paperSize="9" scale="77"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3"/>
  <sheetViews>
    <sheetView showGridLines="0" workbookViewId="0">
      <selection activeCell="B1" sqref="B1"/>
    </sheetView>
  </sheetViews>
  <sheetFormatPr defaultColWidth="9.1796875" defaultRowHeight="17.5" x14ac:dyDescent="0.35"/>
  <cols>
    <col min="1" max="1" width="13.1796875" style="5" customWidth="1"/>
    <col min="2" max="2" width="80" style="5" customWidth="1"/>
    <col min="3" max="16384" width="9.1796875" style="5"/>
  </cols>
  <sheetData>
    <row r="1" spans="1:3" ht="18" x14ac:dyDescent="0.4">
      <c r="A1" s="7" t="s">
        <v>24</v>
      </c>
      <c r="B1" s="7"/>
      <c r="C1" s="40"/>
    </row>
    <row r="2" spans="1:3" x14ac:dyDescent="0.35">
      <c r="A2" s="7" t="s">
        <v>45</v>
      </c>
      <c r="B2" s="7"/>
    </row>
    <row r="3" spans="1:3" x14ac:dyDescent="0.35">
      <c r="B3" s="7"/>
    </row>
    <row r="4" spans="1:3" ht="18" x14ac:dyDescent="0.4">
      <c r="B4" s="40" t="s">
        <v>64</v>
      </c>
    </row>
    <row r="5" spans="1:3" x14ac:dyDescent="0.35">
      <c r="A5" s="41" t="s">
        <v>65</v>
      </c>
      <c r="B5" s="5" t="s">
        <v>161</v>
      </c>
    </row>
    <row r="6" spans="1:3" x14ac:dyDescent="0.35">
      <c r="A6" s="41" t="s">
        <v>66</v>
      </c>
      <c r="B6" s="5" t="s">
        <v>162</v>
      </c>
    </row>
    <row r="7" spans="1:3" x14ac:dyDescent="0.35">
      <c r="A7" s="41" t="s">
        <v>67</v>
      </c>
      <c r="B7" s="5" t="s">
        <v>163</v>
      </c>
    </row>
    <row r="8" spans="1:3" x14ac:dyDescent="0.35">
      <c r="A8" s="41" t="s">
        <v>72</v>
      </c>
      <c r="B8" s="5" t="s">
        <v>164</v>
      </c>
    </row>
    <row r="9" spans="1:3" x14ac:dyDescent="0.35">
      <c r="A9" s="41" t="s">
        <v>68</v>
      </c>
      <c r="B9" s="5" t="s">
        <v>165</v>
      </c>
    </row>
    <row r="10" spans="1:3" x14ac:dyDescent="0.35">
      <c r="A10" s="41" t="s">
        <v>69</v>
      </c>
      <c r="B10" s="5" t="s">
        <v>166</v>
      </c>
    </row>
    <row r="11" spans="1:3" x14ac:dyDescent="0.35">
      <c r="A11" s="41" t="s">
        <v>70</v>
      </c>
      <c r="B11" s="5" t="s">
        <v>167</v>
      </c>
    </row>
    <row r="12" spans="1:3" x14ac:dyDescent="0.35">
      <c r="A12" s="41" t="s">
        <v>71</v>
      </c>
      <c r="B12" s="5" t="s">
        <v>168</v>
      </c>
    </row>
    <row r="13" spans="1:3" x14ac:dyDescent="0.35">
      <c r="B13" s="7"/>
    </row>
    <row r="14" spans="1:3" x14ac:dyDescent="0.35">
      <c r="B14" s="7"/>
    </row>
    <row r="15" spans="1:3" x14ac:dyDescent="0.35">
      <c r="B15" s="7"/>
    </row>
    <row r="16" spans="1:3" ht="18" x14ac:dyDescent="0.4">
      <c r="B16" s="40" t="s">
        <v>73</v>
      </c>
    </row>
    <row r="17" spans="1:2" x14ac:dyDescent="0.35">
      <c r="A17" s="41" t="s">
        <v>74</v>
      </c>
      <c r="B17" s="5" t="s">
        <v>138</v>
      </c>
    </row>
    <row r="18" spans="1:2" x14ac:dyDescent="0.35">
      <c r="A18" s="41" t="s">
        <v>75</v>
      </c>
      <c r="B18" s="5" t="s">
        <v>169</v>
      </c>
    </row>
    <row r="19" spans="1:2" x14ac:dyDescent="0.35">
      <c r="A19" s="41" t="s">
        <v>76</v>
      </c>
      <c r="B19" s="5" t="s">
        <v>170</v>
      </c>
    </row>
    <row r="20" spans="1:2" x14ac:dyDescent="0.35">
      <c r="A20" s="41" t="s">
        <v>77</v>
      </c>
      <c r="B20" s="5" t="s">
        <v>171</v>
      </c>
    </row>
    <row r="21" spans="1:2" x14ac:dyDescent="0.35">
      <c r="A21" s="41" t="s">
        <v>78</v>
      </c>
      <c r="B21" s="5" t="s">
        <v>172</v>
      </c>
    </row>
    <row r="22" spans="1:2" x14ac:dyDescent="0.35">
      <c r="A22" s="41" t="s">
        <v>146</v>
      </c>
      <c r="B22" s="5" t="s">
        <v>173</v>
      </c>
    </row>
    <row r="23" spans="1:2" x14ac:dyDescent="0.35">
      <c r="A23" s="41" t="s">
        <v>145</v>
      </c>
      <c r="B23" s="5" t="s">
        <v>174</v>
      </c>
    </row>
  </sheetData>
  <hyperlinks>
    <hyperlink ref="A2" location="'Background Notes'!A1" display="Background Notes" xr:uid="{00000000-0004-0000-0100-000000000000}"/>
    <hyperlink ref="A1" location="Contact!A1" display="Contact" xr:uid="{00000000-0004-0000-0100-000001000000}"/>
    <hyperlink ref="A5" location="'Table 1'!A1" display="Table 1" xr:uid="{00000000-0004-0000-0100-000002000000}"/>
    <hyperlink ref="A6" location="'Table 2'!A1" display="Table 2" xr:uid="{00000000-0004-0000-0100-000003000000}"/>
    <hyperlink ref="A7" location="'Table 3'!A1" display="Table 3" xr:uid="{00000000-0004-0000-0100-000004000000}"/>
    <hyperlink ref="A8" location="'Table 4a'!A1" display="Table 4a" xr:uid="{00000000-0004-0000-0100-000005000000}"/>
    <hyperlink ref="A9" location="'Table 4b'!A1" display="Table 4b" xr:uid="{00000000-0004-0000-0100-000006000000}"/>
    <hyperlink ref="A10" location="'Table 5'!A1" display="Table 5" xr:uid="{00000000-0004-0000-0100-000007000000}"/>
    <hyperlink ref="A11" location="'Table 6'!A1" display="Table 6" xr:uid="{00000000-0004-0000-0100-000008000000}"/>
    <hyperlink ref="A12" location="'Table 7'!A1" display="Table 7 " xr:uid="{00000000-0004-0000-0100-000009000000}"/>
    <hyperlink ref="A17" location="'Figure 1'!A1" display="Figure 1" xr:uid="{00000000-0004-0000-0100-00000A000000}"/>
    <hyperlink ref="A18" location="'Figure 2'!A1" display="Figure 2" xr:uid="{00000000-0004-0000-0100-00000B000000}"/>
    <hyperlink ref="A19" location="'Figure 3'!A1" display="Figure 3" xr:uid="{00000000-0004-0000-0100-00000C000000}"/>
    <hyperlink ref="A20" location="'Figure 4'!A1" display="Figure 4" xr:uid="{00000000-0004-0000-0100-00000D000000}"/>
    <hyperlink ref="A23" location="'Figure 7'!A1" display="Figure 7" xr:uid="{00000000-0004-0000-0100-00000E000000}"/>
    <hyperlink ref="A21" location="'Figures 5 &amp; 6'!A1" display="Figure 5" xr:uid="{00000000-0004-0000-0100-00000F000000}"/>
    <hyperlink ref="A22" location="'Figures 5 &amp; 6'!A1" display="Figure 6" xr:uid="{00000000-0004-0000-0100-000010000000}"/>
  </hyperlink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0"/>
  <sheetViews>
    <sheetView showGridLines="0" workbookViewId="0">
      <selection activeCell="J12" sqref="J12"/>
    </sheetView>
  </sheetViews>
  <sheetFormatPr defaultColWidth="9.1796875" defaultRowHeight="15.5" x14ac:dyDescent="0.35"/>
  <cols>
    <col min="1" max="1" width="33.54296875" style="2" customWidth="1"/>
    <col min="2" max="4" width="14.1796875" style="2" bestFit="1" customWidth="1"/>
    <col min="5" max="5" width="14.1796875" style="2" customWidth="1"/>
    <col min="6" max="8" width="14.81640625" style="2" customWidth="1"/>
    <col min="9" max="9" width="18.26953125" style="2" customWidth="1"/>
    <col min="10" max="10" width="20.54296875" style="2" bestFit="1" customWidth="1"/>
    <col min="11" max="12" width="14.1796875" style="2" bestFit="1" customWidth="1"/>
    <col min="13" max="16384" width="9.1796875" style="2"/>
  </cols>
  <sheetData>
    <row r="1" spans="1:12" ht="17.5" x14ac:dyDescent="0.35">
      <c r="A1" s="7" t="s">
        <v>79</v>
      </c>
    </row>
    <row r="2" spans="1:12" ht="17.5" x14ac:dyDescent="0.35">
      <c r="A2" s="7" t="s">
        <v>45</v>
      </c>
    </row>
    <row r="3" spans="1:12" x14ac:dyDescent="0.35">
      <c r="A3" s="1" t="s">
        <v>175</v>
      </c>
      <c r="B3" s="25"/>
      <c r="C3" s="25"/>
      <c r="D3" s="25"/>
      <c r="E3" s="25"/>
      <c r="F3" s="25"/>
      <c r="G3" s="25"/>
      <c r="H3" s="25"/>
      <c r="I3" s="25"/>
      <c r="J3" s="4"/>
    </row>
    <row r="4" spans="1:12" x14ac:dyDescent="0.35">
      <c r="A4" s="25"/>
      <c r="B4" s="25"/>
      <c r="C4" s="25"/>
      <c r="D4" s="25"/>
      <c r="E4" s="25"/>
      <c r="F4" s="25"/>
      <c r="G4" s="25"/>
      <c r="H4" s="25"/>
      <c r="I4" s="25"/>
      <c r="J4" s="25"/>
    </row>
    <row r="5" spans="1:12" ht="31" x14ac:dyDescent="0.35">
      <c r="A5" s="114"/>
      <c r="B5" s="115">
        <v>2013</v>
      </c>
      <c r="C5" s="115">
        <v>2014</v>
      </c>
      <c r="D5" s="115">
        <v>2015</v>
      </c>
      <c r="E5" s="115">
        <v>2016</v>
      </c>
      <c r="F5" s="115">
        <v>2017</v>
      </c>
      <c r="G5" s="115">
        <v>2018</v>
      </c>
      <c r="H5" s="115">
        <v>2019</v>
      </c>
      <c r="I5" s="116" t="s">
        <v>180</v>
      </c>
      <c r="J5" s="25"/>
    </row>
    <row r="6" spans="1:12" x14ac:dyDescent="0.35">
      <c r="A6" s="60"/>
      <c r="B6" s="60"/>
      <c r="C6" s="60"/>
      <c r="D6" s="60"/>
      <c r="E6" s="60"/>
      <c r="F6" s="60"/>
      <c r="G6" s="60"/>
      <c r="H6" s="60"/>
      <c r="I6" s="60"/>
      <c r="J6" s="25"/>
    </row>
    <row r="7" spans="1:12" x14ac:dyDescent="0.35">
      <c r="A7" s="1" t="s">
        <v>128</v>
      </c>
      <c r="B7" s="61">
        <v>1980169.8462393554</v>
      </c>
      <c r="C7" s="61">
        <v>2334626.8255137783</v>
      </c>
      <c r="D7" s="61">
        <v>2230215.6685518129</v>
      </c>
      <c r="E7" s="61">
        <v>1984392.0934927673</v>
      </c>
      <c r="F7" s="61">
        <v>2193428.4061793662</v>
      </c>
      <c r="G7" s="61">
        <v>2187517.0947196344</v>
      </c>
      <c r="H7" s="61">
        <v>2331806.27</v>
      </c>
      <c r="I7" s="62">
        <f>(H7-G7)/G7*100</f>
        <v>6.596025038097296</v>
      </c>
      <c r="J7" s="25"/>
      <c r="K7" s="61"/>
      <c r="L7" s="61"/>
    </row>
    <row r="8" spans="1:12" x14ac:dyDescent="0.35">
      <c r="A8" s="1"/>
      <c r="B8" s="61"/>
      <c r="C8" s="61"/>
      <c r="D8" s="61"/>
      <c r="E8" s="61"/>
      <c r="F8" s="61"/>
      <c r="G8" s="61"/>
      <c r="H8" s="61"/>
      <c r="I8" s="62"/>
      <c r="J8" s="25"/>
      <c r="K8" s="61"/>
      <c r="L8" s="61"/>
    </row>
    <row r="9" spans="1:12" x14ac:dyDescent="0.35">
      <c r="A9" s="1" t="s">
        <v>129</v>
      </c>
      <c r="B9" s="61">
        <v>4576929.7282986827</v>
      </c>
      <c r="C9" s="61">
        <v>5049237.67100407</v>
      </c>
      <c r="D9" s="61">
        <v>4790584.1219220934</v>
      </c>
      <c r="E9" s="61">
        <v>3814195.6094743628</v>
      </c>
      <c r="F9" s="61">
        <v>5220434.7850605343</v>
      </c>
      <c r="G9" s="61">
        <v>4520368.5155063663</v>
      </c>
      <c r="H9" s="61">
        <v>4768495.51</v>
      </c>
      <c r="I9" s="62">
        <f>(H9-G9)/G9*100</f>
        <v>5.4890877511971752</v>
      </c>
      <c r="J9" s="25"/>
      <c r="K9" s="61"/>
      <c r="L9" s="61"/>
    </row>
    <row r="10" spans="1:12" x14ac:dyDescent="0.35">
      <c r="A10" s="1"/>
      <c r="B10" s="61"/>
      <c r="C10" s="61"/>
      <c r="D10" s="61"/>
      <c r="E10" s="61"/>
      <c r="F10" s="61"/>
      <c r="G10" s="61"/>
      <c r="H10" s="61"/>
      <c r="I10" s="62"/>
      <c r="J10" s="25"/>
      <c r="K10" s="61"/>
      <c r="L10" s="61"/>
    </row>
    <row r="11" spans="1:12" x14ac:dyDescent="0.35">
      <c r="A11" s="1" t="s">
        <v>130</v>
      </c>
      <c r="B11" s="61">
        <v>191548235.14518645</v>
      </c>
      <c r="C11" s="61">
        <v>237610797.32169724</v>
      </c>
      <c r="D11" s="61">
        <v>219354176.22834486</v>
      </c>
      <c r="E11" s="61">
        <v>237154714.02786684</v>
      </c>
      <c r="F11" s="61">
        <v>269503070.65109092</v>
      </c>
      <c r="G11" s="61">
        <v>299378105.29387599</v>
      </c>
      <c r="H11" s="61">
        <v>313264984.58999997</v>
      </c>
      <c r="I11" s="62">
        <f>(H11-G11)/G11*100</f>
        <v>4.6385754504299239</v>
      </c>
      <c r="J11" s="25"/>
      <c r="K11" s="61"/>
      <c r="L11" s="61"/>
    </row>
    <row r="12" spans="1:12" x14ac:dyDescent="0.35">
      <c r="A12" s="91"/>
      <c r="B12" s="91"/>
      <c r="C12" s="91"/>
      <c r="D12" s="91"/>
      <c r="E12" s="91"/>
      <c r="F12" s="91"/>
      <c r="G12" s="91"/>
      <c r="H12" s="91"/>
      <c r="I12" s="91"/>
      <c r="J12" s="25"/>
    </row>
    <row r="13" spans="1:12" x14ac:dyDescent="0.35">
      <c r="A13" s="25"/>
      <c r="B13" s="25"/>
      <c r="C13" s="25"/>
      <c r="D13" s="25"/>
      <c r="E13" s="25"/>
      <c r="F13" s="25"/>
      <c r="G13" s="25"/>
      <c r="H13" s="25"/>
      <c r="I13" s="25"/>
      <c r="J13" s="25"/>
    </row>
    <row r="14" spans="1:12" x14ac:dyDescent="0.35">
      <c r="A14" s="32" t="s">
        <v>12</v>
      </c>
      <c r="B14" s="33"/>
      <c r="C14" s="33"/>
      <c r="D14" s="33"/>
      <c r="E14" s="33"/>
      <c r="F14" s="33"/>
      <c r="G14" s="33"/>
      <c r="H14" s="33"/>
      <c r="I14" s="33"/>
      <c r="J14" s="33"/>
    </row>
    <row r="15" spans="1:12" ht="15.75" customHeight="1" x14ac:dyDescent="0.35">
      <c r="A15" s="186" t="s">
        <v>120</v>
      </c>
      <c r="B15" s="186"/>
      <c r="C15" s="186"/>
      <c r="D15" s="186"/>
      <c r="E15" s="186"/>
      <c r="F15" s="186"/>
      <c r="G15" s="186"/>
      <c r="H15" s="186"/>
      <c r="I15" s="186"/>
      <c r="J15" s="33"/>
    </row>
    <row r="16" spans="1:12" ht="15" customHeight="1" x14ac:dyDescent="0.35">
      <c r="A16" s="187" t="s">
        <v>93</v>
      </c>
      <c r="B16" s="187"/>
      <c r="C16" s="187"/>
      <c r="D16" s="187"/>
      <c r="E16" s="33"/>
      <c r="F16" s="33"/>
      <c r="G16" s="33"/>
      <c r="H16" s="33"/>
      <c r="I16" s="33"/>
      <c r="J16" s="33"/>
    </row>
    <row r="17" spans="1:10" x14ac:dyDescent="0.35">
      <c r="A17" s="188" t="s">
        <v>94</v>
      </c>
      <c r="B17" s="188"/>
      <c r="C17" s="188"/>
      <c r="D17" s="188"/>
      <c r="E17" s="188"/>
      <c r="F17" s="188"/>
      <c r="G17" s="188"/>
      <c r="H17" s="188"/>
      <c r="I17" s="188"/>
      <c r="J17" s="188"/>
    </row>
    <row r="18" spans="1:10" x14ac:dyDescent="0.35">
      <c r="A18" s="56"/>
      <c r="B18" s="56"/>
      <c r="C18" s="56"/>
      <c r="D18" s="56"/>
      <c r="E18" s="56"/>
      <c r="F18" s="56"/>
      <c r="G18" s="56"/>
      <c r="H18" s="56"/>
      <c r="I18" s="56"/>
      <c r="J18" s="56"/>
    </row>
    <row r="19" spans="1:10" x14ac:dyDescent="0.35">
      <c r="A19" s="25"/>
      <c r="B19" s="25"/>
      <c r="C19" s="25"/>
      <c r="D19" s="25"/>
      <c r="E19" s="25"/>
      <c r="F19" s="25"/>
      <c r="G19" s="25"/>
      <c r="H19" s="25"/>
      <c r="I19" s="25"/>
      <c r="J19" s="25"/>
    </row>
    <row r="20" spans="1:10" x14ac:dyDescent="0.35">
      <c r="A20" s="34" t="s">
        <v>192</v>
      </c>
      <c r="B20" s="25"/>
      <c r="C20" s="25"/>
      <c r="D20" s="25"/>
      <c r="E20" s="25"/>
      <c r="F20" s="25"/>
      <c r="G20" s="25"/>
      <c r="H20" s="25"/>
      <c r="I20" s="25"/>
      <c r="J20" s="25"/>
    </row>
  </sheetData>
  <mergeCells count="3">
    <mergeCell ref="A15:I15"/>
    <mergeCell ref="A16:D16"/>
    <mergeCell ref="A17:J17"/>
  </mergeCells>
  <hyperlinks>
    <hyperlink ref="A1" location="Contents!A1" display="Contents" xr:uid="{00000000-0004-0000-0200-000000000000}"/>
    <hyperlink ref="A2" location="'Background Notes'!A1" display="Background Notes" xr:uid="{00000000-0004-0000-0200-000001000000}"/>
  </hyperlinks>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showGridLines="0" topLeftCell="A4" workbookViewId="0">
      <selection activeCell="B40" sqref="B40"/>
    </sheetView>
  </sheetViews>
  <sheetFormatPr defaultColWidth="9.1796875" defaultRowHeight="15.5" x14ac:dyDescent="0.35"/>
  <cols>
    <col min="1" max="1" width="33.54296875" style="2" customWidth="1"/>
    <col min="2" max="4" width="14.1796875" style="2" bestFit="1" customWidth="1"/>
    <col min="5" max="5" width="14.1796875" style="2" customWidth="1"/>
    <col min="6" max="8" width="15" style="2" customWidth="1"/>
    <col min="9" max="9" width="19.1796875" style="2" customWidth="1"/>
    <col min="10" max="10" width="9.1796875" style="2"/>
    <col min="11" max="11" width="9.7265625" style="2" bestFit="1" customWidth="1"/>
    <col min="12" max="17" width="9.1796875" style="2"/>
    <col min="18" max="18" width="14.26953125" style="2" bestFit="1" customWidth="1"/>
    <col min="19" max="19" width="17.7265625" style="2" bestFit="1" customWidth="1"/>
    <col min="20" max="20" width="20.54296875" style="2" bestFit="1" customWidth="1"/>
    <col min="21" max="16384" width="9.1796875" style="2"/>
  </cols>
  <sheetData>
    <row r="1" spans="1:10" ht="17.5" x14ac:dyDescent="0.35">
      <c r="A1" s="7" t="s">
        <v>79</v>
      </c>
    </row>
    <row r="2" spans="1:10" ht="17.5" x14ac:dyDescent="0.35">
      <c r="A2" s="7" t="s">
        <v>45</v>
      </c>
    </row>
    <row r="3" spans="1:10" x14ac:dyDescent="0.35">
      <c r="A3" s="1" t="s">
        <v>176</v>
      </c>
      <c r="B3" s="25"/>
      <c r="C3" s="25"/>
      <c r="D3" s="25"/>
      <c r="E3" s="25"/>
      <c r="F3" s="25"/>
      <c r="G3" s="25"/>
      <c r="H3" s="25"/>
      <c r="I3" s="25"/>
      <c r="J3" s="4"/>
    </row>
    <row r="4" spans="1:10" ht="16" thickBot="1" x14ac:dyDescent="0.4">
      <c r="A4" s="25"/>
      <c r="B4" s="25"/>
      <c r="C4" s="25"/>
      <c r="D4" s="25"/>
      <c r="E4" s="25"/>
      <c r="F4" s="25"/>
      <c r="G4" s="25"/>
      <c r="H4" s="25"/>
      <c r="I4" s="25"/>
    </row>
    <row r="5" spans="1:10" ht="31" x14ac:dyDescent="0.35">
      <c r="A5" s="124"/>
      <c r="B5" s="125">
        <v>2013</v>
      </c>
      <c r="C5" s="125">
        <v>2014</v>
      </c>
      <c r="D5" s="125">
        <v>2015</v>
      </c>
      <c r="E5" s="125">
        <v>2016</v>
      </c>
      <c r="F5" s="125">
        <v>2017</v>
      </c>
      <c r="G5" s="125">
        <v>2018</v>
      </c>
      <c r="H5" s="125">
        <v>2019</v>
      </c>
      <c r="I5" s="126" t="s">
        <v>177</v>
      </c>
    </row>
    <row r="6" spans="1:10" x14ac:dyDescent="0.35">
      <c r="A6" s="60"/>
      <c r="B6" s="60"/>
      <c r="C6" s="60"/>
      <c r="D6" s="60"/>
      <c r="E6" s="60"/>
      <c r="F6" s="60"/>
      <c r="G6" s="60"/>
      <c r="H6" s="60"/>
      <c r="I6" s="60"/>
    </row>
    <row r="7" spans="1:10" x14ac:dyDescent="0.35">
      <c r="A7" s="1" t="s">
        <v>128</v>
      </c>
      <c r="B7" s="25"/>
      <c r="C7" s="25"/>
      <c r="D7" s="25"/>
      <c r="E7" s="25"/>
      <c r="F7" s="25"/>
      <c r="G7" s="25"/>
      <c r="H7" s="25"/>
      <c r="I7" s="25"/>
    </row>
    <row r="8" spans="1:10" x14ac:dyDescent="0.35">
      <c r="A8" s="67" t="s">
        <v>62</v>
      </c>
      <c r="B8" s="63">
        <v>1051739.1549416531</v>
      </c>
      <c r="C8" s="63">
        <v>1329052.6519773046</v>
      </c>
      <c r="D8" s="63">
        <v>1209383.4900356517</v>
      </c>
      <c r="E8" s="63">
        <v>1290030.8778416922</v>
      </c>
      <c r="F8" s="63">
        <v>1519653.4213774563</v>
      </c>
      <c r="G8" s="63">
        <v>1320849.8397492005</v>
      </c>
      <c r="H8" s="63">
        <v>1516566.05</v>
      </c>
      <c r="I8" s="62">
        <f>(H8-G8)/G8*100</f>
        <v>14.817445886805846</v>
      </c>
    </row>
    <row r="9" spans="1:10" x14ac:dyDescent="0.35">
      <c r="A9" s="67" t="s">
        <v>63</v>
      </c>
      <c r="B9" s="63">
        <v>618976.87185331259</v>
      </c>
      <c r="C9" s="63">
        <v>808902.0164779519</v>
      </c>
      <c r="D9" s="63">
        <v>808704.93691118318</v>
      </c>
      <c r="E9" s="63">
        <v>535152.98134057131</v>
      </c>
      <c r="F9" s="63">
        <v>564881.84424638213</v>
      </c>
      <c r="G9" s="63">
        <v>676599.61533787008</v>
      </c>
      <c r="H9" s="63">
        <v>672015.91</v>
      </c>
      <c r="I9" s="62">
        <f t="shared" ref="I9:I26" si="0">(H9-G9)/G9*100</f>
        <v>-0.67746200765738096</v>
      </c>
    </row>
    <row r="10" spans="1:10" x14ac:dyDescent="0.35">
      <c r="A10" s="67" t="s">
        <v>3</v>
      </c>
      <c r="B10" s="65">
        <v>94671.505136496809</v>
      </c>
      <c r="C10" s="65">
        <v>71210.808258963385</v>
      </c>
      <c r="D10" s="65">
        <v>101960.97084160175</v>
      </c>
      <c r="E10" s="65">
        <v>83021.83231527434</v>
      </c>
      <c r="F10" s="65">
        <v>45498.427324755743</v>
      </c>
      <c r="G10" s="66">
        <v>117415.35749524868</v>
      </c>
      <c r="H10" s="158">
        <v>66264.41</v>
      </c>
      <c r="I10" s="62">
        <f t="shared" si="0"/>
        <v>-43.564103185836274</v>
      </c>
    </row>
    <row r="11" spans="1:10" x14ac:dyDescent="0.35">
      <c r="A11" s="67" t="s">
        <v>4</v>
      </c>
      <c r="B11" s="66">
        <v>214782.31430789491</v>
      </c>
      <c r="C11" s="65">
        <v>125461.34879955729</v>
      </c>
      <c r="D11" s="65">
        <v>110166.71470620003</v>
      </c>
      <c r="E11" s="65">
        <v>76186.401995230743</v>
      </c>
      <c r="F11" s="65">
        <v>63394.713230771871</v>
      </c>
      <c r="G11" s="65">
        <v>72652.282137315531</v>
      </c>
      <c r="H11" s="65">
        <v>76959.89</v>
      </c>
      <c r="I11" s="62">
        <f t="shared" si="0"/>
        <v>5.9290744020166191</v>
      </c>
    </row>
    <row r="12" spans="1:10" ht="21" customHeight="1" x14ac:dyDescent="0.35">
      <c r="A12" s="35" t="s">
        <v>61</v>
      </c>
      <c r="B12" s="36">
        <f t="shared" ref="B12:H12" si="1">SUM(B8:B11)</f>
        <v>1980169.8462393577</v>
      </c>
      <c r="C12" s="36">
        <f t="shared" si="1"/>
        <v>2334626.8255137773</v>
      </c>
      <c r="D12" s="36">
        <f t="shared" si="1"/>
        <v>2230216.1124946368</v>
      </c>
      <c r="E12" s="36">
        <f t="shared" si="1"/>
        <v>1984392.0934927685</v>
      </c>
      <c r="F12" s="36">
        <f t="shared" si="1"/>
        <v>2193428.4061793662</v>
      </c>
      <c r="G12" s="36">
        <f t="shared" si="1"/>
        <v>2187517.0947196349</v>
      </c>
      <c r="H12" s="36">
        <f t="shared" si="1"/>
        <v>2331806.2600000002</v>
      </c>
      <c r="I12" s="62">
        <f t="shared" si="0"/>
        <v>6.5960245809579989</v>
      </c>
    </row>
    <row r="13" spans="1:10" x14ac:dyDescent="0.35">
      <c r="A13" s="67"/>
      <c r="B13" s="68"/>
      <c r="C13" s="68"/>
      <c r="D13" s="68"/>
      <c r="E13" s="68"/>
      <c r="F13" s="68"/>
      <c r="G13" s="68"/>
      <c r="H13" s="68"/>
      <c r="I13" s="62"/>
    </row>
    <row r="14" spans="1:10" x14ac:dyDescent="0.35">
      <c r="A14" s="1" t="s">
        <v>129</v>
      </c>
      <c r="B14" s="61"/>
      <c r="C14" s="61"/>
      <c r="D14" s="61"/>
      <c r="E14" s="61"/>
      <c r="F14" s="61"/>
      <c r="G14" s="61"/>
      <c r="H14" s="61"/>
      <c r="I14" s="62"/>
    </row>
    <row r="15" spans="1:10" x14ac:dyDescent="0.35">
      <c r="A15" s="67" t="s">
        <v>62</v>
      </c>
      <c r="B15" s="61">
        <v>2299475.293711951</v>
      </c>
      <c r="C15" s="61">
        <v>3332539.9841812206</v>
      </c>
      <c r="D15" s="61">
        <v>2801960.0071403403</v>
      </c>
      <c r="E15" s="61">
        <v>2585400.3283654568</v>
      </c>
      <c r="F15" s="61">
        <v>3685464.4250203106</v>
      </c>
      <c r="G15" s="61">
        <v>2905556.1328051155</v>
      </c>
      <c r="H15" s="61">
        <v>3212546.3</v>
      </c>
      <c r="I15" s="62">
        <f t="shared" si="0"/>
        <v>10.565625070148146</v>
      </c>
    </row>
    <row r="16" spans="1:10" x14ac:dyDescent="0.35">
      <c r="A16" s="67" t="s">
        <v>63</v>
      </c>
      <c r="B16" s="63">
        <v>1602156.3983235615</v>
      </c>
      <c r="C16" s="63">
        <v>1357812.2953913484</v>
      </c>
      <c r="D16" s="63">
        <v>1573220.095286852</v>
      </c>
      <c r="E16" s="63">
        <v>1010103.3095146578</v>
      </c>
      <c r="F16" s="63">
        <v>1234177.2959612992</v>
      </c>
      <c r="G16" s="63">
        <v>1164206.9791830406</v>
      </c>
      <c r="H16" s="63">
        <v>1240696.53</v>
      </c>
      <c r="I16" s="62">
        <f t="shared" si="0"/>
        <v>6.570098975925613</v>
      </c>
    </row>
    <row r="17" spans="1:20" x14ac:dyDescent="0.35">
      <c r="A17" s="67" t="s">
        <v>3</v>
      </c>
      <c r="B17" s="65">
        <v>241987.95751647148</v>
      </c>
      <c r="C17" s="65">
        <v>124198.55987873292</v>
      </c>
      <c r="D17" s="65">
        <v>153356.92960913089</v>
      </c>
      <c r="E17" s="65">
        <v>105768.10490366269</v>
      </c>
      <c r="F17" s="65">
        <v>69537.411400510522</v>
      </c>
      <c r="G17" s="66">
        <v>202974.65169702607</v>
      </c>
      <c r="H17" s="158">
        <v>117410.26</v>
      </c>
      <c r="I17" s="62">
        <f t="shared" si="0"/>
        <v>-42.15521050615984</v>
      </c>
    </row>
    <row r="18" spans="1:20" ht="15.75" customHeight="1" x14ac:dyDescent="0.35">
      <c r="A18" s="67" t="s">
        <v>4</v>
      </c>
      <c r="B18" s="66">
        <v>433310.078746702</v>
      </c>
      <c r="C18" s="65">
        <v>234686.83155276728</v>
      </c>
      <c r="D18" s="65">
        <v>262047.14462788805</v>
      </c>
      <c r="E18" s="65">
        <v>112923.86669058705</v>
      </c>
      <c r="F18" s="65">
        <v>231255.65267841404</v>
      </c>
      <c r="G18" s="65">
        <v>247630.75182118849</v>
      </c>
      <c r="H18" s="65">
        <v>197842.42</v>
      </c>
      <c r="I18" s="62">
        <f t="shared" si="0"/>
        <v>-20.105875968563105</v>
      </c>
    </row>
    <row r="19" spans="1:20" ht="22.5" customHeight="1" x14ac:dyDescent="0.35">
      <c r="A19" s="35" t="s">
        <v>61</v>
      </c>
      <c r="B19" s="36">
        <f t="shared" ref="B19:H19" si="2">SUM(B15:B18)</f>
        <v>4576929.7282986855</v>
      </c>
      <c r="C19" s="36">
        <f t="shared" si="2"/>
        <v>5049237.671004069</v>
      </c>
      <c r="D19" s="36">
        <f t="shared" si="2"/>
        <v>4790584.1766642109</v>
      </c>
      <c r="E19" s="36">
        <f t="shared" si="2"/>
        <v>3814195.6094743647</v>
      </c>
      <c r="F19" s="36">
        <f t="shared" si="2"/>
        <v>5220434.7850605352</v>
      </c>
      <c r="G19" s="36">
        <f t="shared" si="2"/>
        <v>4520368.51550637</v>
      </c>
      <c r="H19" s="36">
        <f t="shared" si="2"/>
        <v>4768495.51</v>
      </c>
      <c r="I19" s="62">
        <f t="shared" si="0"/>
        <v>5.4890877511970881</v>
      </c>
    </row>
    <row r="20" spans="1:20" x14ac:dyDescent="0.35">
      <c r="A20" s="67"/>
      <c r="B20" s="63"/>
      <c r="C20" s="63"/>
      <c r="D20" s="63"/>
      <c r="E20" s="63"/>
      <c r="F20" s="63"/>
      <c r="G20" s="63"/>
      <c r="H20" s="63"/>
      <c r="I20" s="62"/>
    </row>
    <row r="21" spans="1:20" x14ac:dyDescent="0.35">
      <c r="A21" s="1" t="s">
        <v>130</v>
      </c>
      <c r="B21" s="68"/>
      <c r="C21" s="68"/>
      <c r="D21" s="68"/>
      <c r="E21" s="68"/>
      <c r="F21" s="68"/>
      <c r="G21" s="68"/>
      <c r="H21" s="68"/>
      <c r="I21" s="62"/>
    </row>
    <row r="22" spans="1:20" x14ac:dyDescent="0.35">
      <c r="A22" s="67" t="s">
        <v>62</v>
      </c>
      <c r="B22" s="61">
        <v>120122311.15873878</v>
      </c>
      <c r="C22" s="61">
        <v>148031152.22329959</v>
      </c>
      <c r="D22" s="61">
        <v>156495505.00322381</v>
      </c>
      <c r="E22" s="61">
        <v>176356339.65347457</v>
      </c>
      <c r="F22" s="61">
        <v>220879768.55028179</v>
      </c>
      <c r="G22" s="61">
        <v>214296795.77160653</v>
      </c>
      <c r="H22" s="61">
        <v>234289595.00999999</v>
      </c>
      <c r="I22" s="62">
        <f t="shared" si="0"/>
        <v>9.3294905163684305</v>
      </c>
    </row>
    <row r="23" spans="1:20" x14ac:dyDescent="0.35">
      <c r="A23" s="67" t="s">
        <v>63</v>
      </c>
      <c r="B23" s="61">
        <v>33748707.692738928</v>
      </c>
      <c r="C23" s="61">
        <v>68316026.658263743</v>
      </c>
      <c r="D23" s="61">
        <v>47391064.697732367</v>
      </c>
      <c r="E23" s="61">
        <v>44181120.148207337</v>
      </c>
      <c r="F23" s="61">
        <v>34059423.871117949</v>
      </c>
      <c r="G23" s="61">
        <v>48082831.858826399</v>
      </c>
      <c r="H23" s="61">
        <v>49898313.020000003</v>
      </c>
      <c r="I23" s="62">
        <f t="shared" si="0"/>
        <v>3.7757367671354047</v>
      </c>
    </row>
    <row r="24" spans="1:20" ht="15" customHeight="1" x14ac:dyDescent="0.35">
      <c r="A24" s="67" t="s">
        <v>3</v>
      </c>
      <c r="B24" s="65">
        <v>12300807.919890048</v>
      </c>
      <c r="C24" s="65">
        <v>9403403.1914912257</v>
      </c>
      <c r="D24" s="65">
        <v>8910853.4771349281</v>
      </c>
      <c r="E24" s="65">
        <v>9543429.3565058392</v>
      </c>
      <c r="F24" s="65">
        <v>8264707.0726623992</v>
      </c>
      <c r="G24" s="66">
        <v>24443945.577336393</v>
      </c>
      <c r="H24" s="158">
        <v>14314603.09</v>
      </c>
      <c r="I24" s="62">
        <f t="shared" si="0"/>
        <v>-41.439064963096548</v>
      </c>
    </row>
    <row r="25" spans="1:20" x14ac:dyDescent="0.35">
      <c r="A25" s="67" t="s">
        <v>4</v>
      </c>
      <c r="B25" s="66">
        <v>25376408.373818781</v>
      </c>
      <c r="C25" s="65">
        <v>11860215.248642739</v>
      </c>
      <c r="D25" s="65">
        <v>6556753.0461823726</v>
      </c>
      <c r="E25" s="65">
        <v>7073824.8696790561</v>
      </c>
      <c r="F25" s="65">
        <v>6299171.1570285335</v>
      </c>
      <c r="G25" s="65">
        <v>12554532.086106449</v>
      </c>
      <c r="H25" s="65">
        <v>14762473.48</v>
      </c>
      <c r="I25" s="62">
        <f t="shared" si="0"/>
        <v>17.586807526956605</v>
      </c>
    </row>
    <row r="26" spans="1:20" ht="22.5" customHeight="1" x14ac:dyDescent="0.35">
      <c r="A26" s="35" t="s">
        <v>61</v>
      </c>
      <c r="B26" s="36">
        <f t="shared" ref="B26:H26" si="3">SUM(B22:B25)</f>
        <v>191548235.14518654</v>
      </c>
      <c r="C26" s="36">
        <f t="shared" si="3"/>
        <v>237610797.32169729</v>
      </c>
      <c r="D26" s="36">
        <f t="shared" si="3"/>
        <v>219354176.22427347</v>
      </c>
      <c r="E26" s="36">
        <f t="shared" si="3"/>
        <v>237154714.02786681</v>
      </c>
      <c r="F26" s="36">
        <f t="shared" si="3"/>
        <v>269503070.65109068</v>
      </c>
      <c r="G26" s="36">
        <f t="shared" si="3"/>
        <v>299378105.29387581</v>
      </c>
      <c r="H26" s="36">
        <f t="shared" si="3"/>
        <v>313264984.59999996</v>
      </c>
      <c r="I26" s="62">
        <f t="shared" si="0"/>
        <v>4.6385754537702413</v>
      </c>
    </row>
    <row r="27" spans="1:20" ht="16" thickBot="1" x14ac:dyDescent="0.4">
      <c r="A27" s="64"/>
      <c r="B27" s="64"/>
      <c r="C27" s="64"/>
      <c r="D27" s="64"/>
      <c r="E27" s="64"/>
      <c r="F27" s="64"/>
      <c r="G27" s="64"/>
      <c r="H27" s="64"/>
      <c r="I27" s="64"/>
    </row>
    <row r="28" spans="1:20" x14ac:dyDescent="0.35">
      <c r="A28" s="25"/>
      <c r="B28" s="25"/>
      <c r="C28" s="25"/>
      <c r="D28" s="25"/>
      <c r="E28" s="25"/>
      <c r="F28" s="25"/>
      <c r="G28" s="25"/>
      <c r="H28" s="25"/>
      <c r="I28" s="25"/>
    </row>
    <row r="29" spans="1:20" x14ac:dyDescent="0.35">
      <c r="A29" s="32" t="s">
        <v>12</v>
      </c>
      <c r="B29" s="38"/>
      <c r="C29" s="38"/>
      <c r="D29" s="38"/>
      <c r="E29" s="38"/>
      <c r="F29" s="38"/>
      <c r="G29" s="38"/>
      <c r="H29" s="38"/>
      <c r="I29" s="38"/>
      <c r="J29" s="38"/>
    </row>
    <row r="30" spans="1:20" s="111" customFormat="1" x14ac:dyDescent="0.35">
      <c r="A30" s="186" t="s">
        <v>120</v>
      </c>
      <c r="B30" s="186"/>
      <c r="C30" s="186"/>
      <c r="D30" s="186"/>
      <c r="E30" s="189"/>
      <c r="F30" s="189"/>
      <c r="G30" s="189"/>
      <c r="H30" s="189"/>
      <c r="I30" s="189"/>
      <c r="J30" s="110"/>
      <c r="M30" s="2"/>
      <c r="N30" s="2"/>
      <c r="O30" s="2"/>
      <c r="P30" s="2"/>
      <c r="Q30" s="2"/>
      <c r="R30" s="2"/>
      <c r="S30" s="2"/>
      <c r="T30" s="2"/>
    </row>
    <row r="31" spans="1:20" x14ac:dyDescent="0.35">
      <c r="A31" s="187" t="s">
        <v>93</v>
      </c>
      <c r="B31" s="187"/>
      <c r="C31" s="187"/>
      <c r="D31" s="187"/>
      <c r="E31" s="187"/>
      <c r="F31" s="187"/>
      <c r="G31" s="33"/>
      <c r="H31" s="33"/>
      <c r="I31" s="33"/>
      <c r="J31" s="38"/>
    </row>
    <row r="32" spans="1:20" x14ac:dyDescent="0.35">
      <c r="A32" s="69" t="s">
        <v>95</v>
      </c>
      <c r="B32" s="70"/>
      <c r="C32" s="70"/>
      <c r="D32" s="25"/>
      <c r="E32" s="25"/>
      <c r="F32" s="25"/>
      <c r="G32" s="25"/>
      <c r="H32" s="25"/>
      <c r="I32" s="25"/>
      <c r="J32" s="33"/>
    </row>
    <row r="33" spans="1:20" customFormat="1" x14ac:dyDescent="0.35">
      <c r="A33" s="71" t="s">
        <v>96</v>
      </c>
      <c r="B33" s="70"/>
      <c r="C33" s="70"/>
      <c r="D33" s="25"/>
      <c r="E33" s="25"/>
      <c r="F33" s="25"/>
      <c r="G33" s="25"/>
      <c r="H33" s="25"/>
      <c r="I33" s="25"/>
      <c r="J33" s="38"/>
      <c r="M33" s="2"/>
      <c r="N33" s="2"/>
      <c r="O33" s="2"/>
      <c r="P33" s="2"/>
      <c r="Q33" s="2"/>
      <c r="R33" s="2"/>
      <c r="S33" s="2"/>
      <c r="T33" s="2"/>
    </row>
    <row r="34" spans="1:20" x14ac:dyDescent="0.35">
      <c r="A34" s="32" t="s">
        <v>125</v>
      </c>
      <c r="B34" s="33"/>
      <c r="C34" s="33"/>
      <c r="D34" s="33"/>
      <c r="E34" s="33"/>
      <c r="F34" s="33"/>
      <c r="G34" s="33"/>
      <c r="H34" s="33"/>
      <c r="I34" s="25"/>
      <c r="J34" s="32"/>
    </row>
    <row r="35" spans="1:20" x14ac:dyDescent="0.35">
      <c r="A35" s="188" t="s">
        <v>98</v>
      </c>
      <c r="B35" s="188"/>
      <c r="C35" s="188"/>
      <c r="D35" s="188"/>
      <c r="E35" s="188"/>
      <c r="F35" s="188"/>
      <c r="G35" s="188"/>
      <c r="H35" s="188"/>
      <c r="I35" s="188"/>
    </row>
    <row r="36" spans="1:20" x14ac:dyDescent="0.35">
      <c r="A36" s="25"/>
      <c r="B36" s="25"/>
      <c r="C36" s="25"/>
      <c r="D36" s="25"/>
      <c r="E36" s="25"/>
      <c r="F36" s="25"/>
      <c r="G36" s="25"/>
      <c r="H36" s="25"/>
      <c r="I36" s="25"/>
    </row>
    <row r="37" spans="1:20" x14ac:dyDescent="0.35">
      <c r="A37" s="34" t="s">
        <v>192</v>
      </c>
      <c r="B37" s="25"/>
      <c r="C37" s="25"/>
      <c r="D37" s="25"/>
      <c r="E37" s="25"/>
      <c r="F37" s="25"/>
      <c r="G37" s="25"/>
      <c r="H37" s="25"/>
      <c r="I37" s="25"/>
    </row>
  </sheetData>
  <mergeCells count="3">
    <mergeCell ref="A30:I30"/>
    <mergeCell ref="A35:I35"/>
    <mergeCell ref="A31:F31"/>
  </mergeCells>
  <hyperlinks>
    <hyperlink ref="A2" location="'Background Notes'!A1" display="Background Notes" xr:uid="{00000000-0004-0000-0300-000000000000}"/>
    <hyperlink ref="A1" location="Contents!A1" display="Contents" xr:uid="{00000000-0004-0000-0300-000001000000}"/>
  </hyperlink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35"/>
  <sheetViews>
    <sheetView showGridLines="0" topLeftCell="A4" workbookViewId="0">
      <pane xSplit="1" topLeftCell="B1" activePane="topRight" state="frozen"/>
      <selection activeCell="A2" sqref="A2"/>
      <selection pane="topRight" activeCell="A5" sqref="A5"/>
    </sheetView>
  </sheetViews>
  <sheetFormatPr defaultColWidth="9.1796875" defaultRowHeight="15.5" x14ac:dyDescent="0.35"/>
  <cols>
    <col min="1" max="1" width="28.81640625" style="2" customWidth="1"/>
    <col min="2" max="4" width="13.81640625" style="2" bestFit="1" customWidth="1"/>
    <col min="5" max="5" width="13.81640625" style="2" customWidth="1"/>
    <col min="6" max="8" width="16" style="2" customWidth="1"/>
    <col min="9" max="9" width="19.1796875" style="2" customWidth="1"/>
    <col min="10" max="11" width="13.81640625" style="2" bestFit="1" customWidth="1"/>
    <col min="12" max="12" width="13.81640625" style="2" customWidth="1"/>
    <col min="13" max="13" width="16" style="2" customWidth="1"/>
    <col min="14" max="14" width="16.453125" style="2" bestFit="1" customWidth="1"/>
    <col min="15" max="16" width="16.453125" style="2" customWidth="1"/>
    <col min="17" max="18" width="16.453125" style="2" bestFit="1" customWidth="1"/>
    <col min="19" max="19" width="16.453125" style="2" customWidth="1"/>
    <col min="20" max="20" width="16" style="2" customWidth="1"/>
    <col min="21" max="21" width="15.453125" style="2" customWidth="1"/>
    <col min="22" max="24" width="15.7265625" style="2" customWidth="1"/>
    <col min="25" max="25" width="17.54296875" style="2" customWidth="1"/>
    <col min="26" max="16384" width="9.1796875" style="2"/>
  </cols>
  <sheetData>
    <row r="1" spans="1:25" ht="17.5" x14ac:dyDescent="0.35">
      <c r="A1" s="7" t="s">
        <v>79</v>
      </c>
    </row>
    <row r="2" spans="1:25" ht="17.5" x14ac:dyDescent="0.35">
      <c r="A2" s="7" t="s">
        <v>45</v>
      </c>
    </row>
    <row r="3" spans="1:25" x14ac:dyDescent="0.35">
      <c r="A3" s="1" t="s">
        <v>178</v>
      </c>
      <c r="B3" s="25"/>
      <c r="C3" s="25"/>
      <c r="D3" s="25"/>
      <c r="E3" s="25"/>
      <c r="F3" s="25"/>
      <c r="G3" s="25"/>
      <c r="H3" s="25"/>
      <c r="I3" s="25"/>
      <c r="J3" s="25"/>
      <c r="K3" s="25"/>
      <c r="L3" s="25"/>
      <c r="M3" s="25"/>
      <c r="N3" s="25"/>
      <c r="O3" s="25"/>
      <c r="P3" s="25"/>
      <c r="R3" s="25"/>
      <c r="S3" s="25"/>
      <c r="T3" s="25"/>
      <c r="U3" s="25"/>
      <c r="V3" s="25"/>
      <c r="W3" s="25"/>
      <c r="X3" s="25"/>
      <c r="Y3" s="4" t="s">
        <v>99</v>
      </c>
    </row>
    <row r="4" spans="1:25" x14ac:dyDescent="0.35">
      <c r="A4" s="25"/>
      <c r="B4" s="25"/>
      <c r="C4" s="25"/>
      <c r="D4" s="25"/>
      <c r="E4" s="25"/>
      <c r="F4" s="25"/>
      <c r="G4" s="25"/>
      <c r="H4" s="25"/>
      <c r="I4" s="25"/>
      <c r="J4" s="25"/>
      <c r="K4" s="25"/>
      <c r="L4" s="25"/>
      <c r="M4" s="25"/>
      <c r="N4" s="25"/>
      <c r="O4" s="25"/>
      <c r="P4" s="25"/>
      <c r="Q4" s="25"/>
      <c r="R4" s="25"/>
      <c r="S4" s="25"/>
      <c r="T4" s="25"/>
      <c r="U4" s="25"/>
      <c r="V4" s="25"/>
      <c r="W4" s="25"/>
      <c r="X4" s="25"/>
      <c r="Y4" s="25"/>
    </row>
    <row r="5" spans="1:25" ht="15.75" customHeight="1" x14ac:dyDescent="0.35">
      <c r="A5" s="117"/>
      <c r="B5" s="190" t="s">
        <v>128</v>
      </c>
      <c r="C5" s="190"/>
      <c r="D5" s="190"/>
      <c r="E5" s="190"/>
      <c r="F5" s="190"/>
      <c r="G5" s="190"/>
      <c r="H5" s="190"/>
      <c r="I5" s="191"/>
      <c r="J5" s="190" t="s">
        <v>131</v>
      </c>
      <c r="K5" s="190"/>
      <c r="L5" s="190"/>
      <c r="M5" s="190"/>
      <c r="N5" s="190"/>
      <c r="O5" s="190"/>
      <c r="P5" s="190"/>
      <c r="Q5" s="191"/>
      <c r="R5" s="192" t="s">
        <v>132</v>
      </c>
      <c r="S5" s="190"/>
      <c r="T5" s="190"/>
      <c r="U5" s="190"/>
      <c r="V5" s="190"/>
      <c r="W5" s="190"/>
      <c r="X5" s="190"/>
      <c r="Y5" s="190"/>
    </row>
    <row r="6" spans="1:25" ht="31" x14ac:dyDescent="0.35">
      <c r="A6" s="60"/>
      <c r="B6" s="28">
        <v>2013</v>
      </c>
      <c r="C6" s="28">
        <v>2014</v>
      </c>
      <c r="D6" s="28">
        <v>2015</v>
      </c>
      <c r="E6" s="28">
        <v>2016</v>
      </c>
      <c r="F6" s="28">
        <v>2017</v>
      </c>
      <c r="G6" s="28">
        <v>2018</v>
      </c>
      <c r="H6" s="28">
        <v>2019</v>
      </c>
      <c r="I6" s="119" t="s">
        <v>204</v>
      </c>
      <c r="J6" s="118">
        <v>2013</v>
      </c>
      <c r="K6" s="28">
        <v>2014</v>
      </c>
      <c r="L6" s="28">
        <v>2015</v>
      </c>
      <c r="M6" s="28">
        <v>2016</v>
      </c>
      <c r="N6" s="28">
        <v>2017</v>
      </c>
      <c r="O6" s="28">
        <v>2018</v>
      </c>
      <c r="P6" s="28">
        <v>2019</v>
      </c>
      <c r="Q6" s="119" t="s">
        <v>180</v>
      </c>
      <c r="R6" s="118">
        <v>2013</v>
      </c>
      <c r="S6" s="28">
        <v>2014</v>
      </c>
      <c r="T6" s="28">
        <v>2015</v>
      </c>
      <c r="U6" s="28">
        <v>2016</v>
      </c>
      <c r="V6" s="28">
        <v>2017</v>
      </c>
      <c r="W6" s="28">
        <v>2018</v>
      </c>
      <c r="X6" s="28">
        <v>2019</v>
      </c>
      <c r="Y6" s="123" t="s">
        <v>180</v>
      </c>
    </row>
    <row r="7" spans="1:25" s="129" customFormat="1" ht="40.5" customHeight="1" x14ac:dyDescent="0.35">
      <c r="A7" s="131" t="s">
        <v>5</v>
      </c>
      <c r="B7" s="149">
        <v>695945.60632896703</v>
      </c>
      <c r="C7" s="149">
        <v>636667.02408438514</v>
      </c>
      <c r="D7" s="149">
        <v>587670.33340516686</v>
      </c>
      <c r="E7" s="149">
        <v>696619.41839048697</v>
      </c>
      <c r="F7" s="149">
        <v>634519.16827377479</v>
      </c>
      <c r="G7" s="149">
        <v>751224.28679907473</v>
      </c>
      <c r="H7" s="149">
        <v>844340.15</v>
      </c>
      <c r="I7" s="128">
        <f>(H7-G7)/G7*100</f>
        <v>12.395214696490559</v>
      </c>
      <c r="J7" s="149">
        <v>904933.89671600552</v>
      </c>
      <c r="K7" s="149">
        <v>930508.09080200992</v>
      </c>
      <c r="L7" s="149">
        <v>1017747.4768759243</v>
      </c>
      <c r="M7" s="149">
        <v>1098633.9508680147</v>
      </c>
      <c r="N7" s="149">
        <v>935980.69856329297</v>
      </c>
      <c r="O7" s="149">
        <v>1116163.217033481</v>
      </c>
      <c r="P7" s="149">
        <v>1211679.6000000001</v>
      </c>
      <c r="Q7" s="127">
        <f>(P7-O7)/O7*100</f>
        <v>8.5575641186582789</v>
      </c>
      <c r="R7" s="149">
        <v>94776295.024322629</v>
      </c>
      <c r="S7" s="149">
        <v>133675371.71884713</v>
      </c>
      <c r="T7" s="149">
        <v>95742109.13686654</v>
      </c>
      <c r="U7" s="149">
        <v>118261076.85211332</v>
      </c>
      <c r="V7" s="149">
        <v>114276806.49244413</v>
      </c>
      <c r="W7" s="149">
        <v>152580379.88648838</v>
      </c>
      <c r="X7" s="149">
        <v>152142686.25</v>
      </c>
      <c r="Y7" s="128">
        <f>(X7-W7)/W7*100</f>
        <v>-0.28686102159006199</v>
      </c>
    </row>
    <row r="8" spans="1:25" s="129" customFormat="1" ht="40.5" customHeight="1" x14ac:dyDescent="0.35">
      <c r="A8" s="131" t="s">
        <v>6</v>
      </c>
      <c r="B8" s="147">
        <v>68524.854839548236</v>
      </c>
      <c r="C8" s="147">
        <v>56532.569792733884</v>
      </c>
      <c r="D8" s="147">
        <v>88006.285941268172</v>
      </c>
      <c r="E8" s="147">
        <v>124996.37452421311</v>
      </c>
      <c r="F8" s="147">
        <v>66481.059967677284</v>
      </c>
      <c r="G8" s="148">
        <v>90699.358637291894</v>
      </c>
      <c r="H8" s="162">
        <v>60456.87</v>
      </c>
      <c r="I8" s="128">
        <f t="shared" ref="I8:I13" si="0">(H8-G8)/G8*100</f>
        <v>-33.343663165504907</v>
      </c>
      <c r="J8" s="147">
        <v>193117.96208655671</v>
      </c>
      <c r="K8" s="147">
        <v>73912.690128448172</v>
      </c>
      <c r="L8" s="147">
        <v>116714.90358087256</v>
      </c>
      <c r="M8" s="147">
        <v>222636.15155258047</v>
      </c>
      <c r="N8" s="147">
        <v>92099.136699042778</v>
      </c>
      <c r="O8" s="148">
        <v>156747.80924250634</v>
      </c>
      <c r="P8" s="162">
        <v>109337.87</v>
      </c>
      <c r="Q8" s="127">
        <f t="shared" ref="Q8:Q13" si="1">(P8-O8)/O8*100</f>
        <v>-30.245997996155644</v>
      </c>
      <c r="R8" s="147">
        <v>11114338.647104394</v>
      </c>
      <c r="S8" s="147">
        <v>4546888.7545199888</v>
      </c>
      <c r="T8" s="147">
        <v>13745576.941329209</v>
      </c>
      <c r="U8" s="147">
        <v>21486280.147458527</v>
      </c>
      <c r="V8" s="147">
        <v>10603229.332730504</v>
      </c>
      <c r="W8" s="148">
        <v>14338339.636249974</v>
      </c>
      <c r="X8" s="148">
        <v>11215997.32</v>
      </c>
      <c r="Y8" s="128">
        <f t="shared" ref="Y8:Y13" si="2">(X8-W8)/W8*100</f>
        <v>-21.776177684870255</v>
      </c>
    </row>
    <row r="9" spans="1:25" s="129" customFormat="1" ht="40.5" customHeight="1" x14ac:dyDescent="0.35">
      <c r="A9" s="131" t="s">
        <v>13</v>
      </c>
      <c r="B9" s="147">
        <v>140319.37511338404</v>
      </c>
      <c r="C9" s="147">
        <v>123008.82876028384</v>
      </c>
      <c r="D9" s="147">
        <v>67178.331084537582</v>
      </c>
      <c r="E9" s="147">
        <v>86939.895634584376</v>
      </c>
      <c r="F9" s="148">
        <v>124254.36654029484</v>
      </c>
      <c r="G9" s="148">
        <v>106919.46667773095</v>
      </c>
      <c r="H9" s="150">
        <v>177671.65</v>
      </c>
      <c r="I9" s="128">
        <f t="shared" si="0"/>
        <v>66.173341039499604</v>
      </c>
      <c r="J9" s="147">
        <v>337410.96834235912</v>
      </c>
      <c r="K9" s="147">
        <v>398385.27632907103</v>
      </c>
      <c r="L9" s="147">
        <v>150069.67592286141</v>
      </c>
      <c r="M9" s="147">
        <v>245397.18038856363</v>
      </c>
      <c r="N9" s="148">
        <v>488722.94110735704</v>
      </c>
      <c r="O9" s="148">
        <v>337479.36403296766</v>
      </c>
      <c r="P9" s="150">
        <v>472796.45</v>
      </c>
      <c r="Q9" s="127">
        <f t="shared" si="1"/>
        <v>40.096403036309361</v>
      </c>
      <c r="R9" s="147">
        <v>16961302.397639401</v>
      </c>
      <c r="S9" s="147">
        <v>24280948.282764729</v>
      </c>
      <c r="T9" s="147">
        <v>11998891.964458624</v>
      </c>
      <c r="U9" s="147">
        <v>14319909.908376897</v>
      </c>
      <c r="V9" s="148">
        <v>26002065.071882654</v>
      </c>
      <c r="W9" s="148">
        <v>28266182.893277522</v>
      </c>
      <c r="X9" s="148">
        <v>37653256.560000002</v>
      </c>
      <c r="Y9" s="128">
        <f t="shared" si="2"/>
        <v>33.209555397573631</v>
      </c>
    </row>
    <row r="10" spans="1:25" s="129" customFormat="1" ht="40.5" customHeight="1" x14ac:dyDescent="0.35">
      <c r="A10" s="131" t="s">
        <v>14</v>
      </c>
      <c r="B10" s="149">
        <v>675610.95790630952</v>
      </c>
      <c r="C10" s="149">
        <v>935037.59572865907</v>
      </c>
      <c r="D10" s="149">
        <v>904414.98115319409</v>
      </c>
      <c r="E10" s="149">
        <v>560881.72433000419</v>
      </c>
      <c r="F10" s="149">
        <v>722118.63494520471</v>
      </c>
      <c r="G10" s="149">
        <v>780596.95493490947</v>
      </c>
      <c r="H10" s="149">
        <v>660180.32999999996</v>
      </c>
      <c r="I10" s="128">
        <f t="shared" si="0"/>
        <v>-15.426222735515349</v>
      </c>
      <c r="J10" s="149">
        <v>1914174.1737565314</v>
      </c>
      <c r="K10" s="149">
        <v>1701108.8446465244</v>
      </c>
      <c r="L10" s="149">
        <v>1814622.2034082336</v>
      </c>
      <c r="M10" s="149">
        <v>1051336.5952443294</v>
      </c>
      <c r="N10" s="149">
        <v>1587956.4942251148</v>
      </c>
      <c r="O10" s="149">
        <v>1547134.1684107503</v>
      </c>
      <c r="P10" s="149">
        <v>1370506.1</v>
      </c>
      <c r="Q10" s="127">
        <f t="shared" si="1"/>
        <v>-11.416467428431654</v>
      </c>
      <c r="R10" s="149">
        <v>35031892.580125093</v>
      </c>
      <c r="S10" s="149">
        <v>39191646.545454592</v>
      </c>
      <c r="T10" s="149">
        <v>47367603.282660566</v>
      </c>
      <c r="U10" s="149">
        <v>39575247.5484263</v>
      </c>
      <c r="V10" s="149">
        <v>42213512.585406817</v>
      </c>
      <c r="W10" s="149">
        <v>48610826.65127217</v>
      </c>
      <c r="X10" s="149">
        <v>42356105.710000001</v>
      </c>
      <c r="Y10" s="128">
        <f t="shared" si="2"/>
        <v>-12.866929801755347</v>
      </c>
    </row>
    <row r="11" spans="1:25" s="129" customFormat="1" ht="40.5" customHeight="1" x14ac:dyDescent="0.35">
      <c r="A11" s="131" t="s">
        <v>7</v>
      </c>
      <c r="B11" s="147">
        <v>23953.663132146583</v>
      </c>
      <c r="C11" s="147">
        <v>94971.812365960272</v>
      </c>
      <c r="D11" s="150">
        <v>257057.69953122103</v>
      </c>
      <c r="E11" s="148">
        <v>185816.87371033663</v>
      </c>
      <c r="F11" s="149">
        <v>323720.17809028592</v>
      </c>
      <c r="G11" s="150">
        <v>197767.49153418082</v>
      </c>
      <c r="H11" s="150">
        <v>121089.1</v>
      </c>
      <c r="I11" s="128">
        <f t="shared" si="0"/>
        <v>-38.771989743788723</v>
      </c>
      <c r="J11" s="147">
        <v>79848.378769517803</v>
      </c>
      <c r="K11" s="147">
        <v>578543.92453533947</v>
      </c>
      <c r="L11" s="150">
        <v>868257.27451310237</v>
      </c>
      <c r="M11" s="148">
        <v>411964.60538418434</v>
      </c>
      <c r="N11" s="149">
        <v>1024734.1401320506</v>
      </c>
      <c r="O11" s="150">
        <v>650417.14371032652</v>
      </c>
      <c r="P11" s="150">
        <v>282877.61</v>
      </c>
      <c r="Q11" s="127">
        <f t="shared" si="1"/>
        <v>-56.508278919845942</v>
      </c>
      <c r="R11" s="147">
        <v>2434894.0230383258</v>
      </c>
      <c r="S11" s="147">
        <v>9983677.2419410646</v>
      </c>
      <c r="T11" s="150">
        <v>18970870.92664358</v>
      </c>
      <c r="U11" s="148">
        <v>11593147.849958599</v>
      </c>
      <c r="V11" s="149">
        <v>32623132.427681141</v>
      </c>
      <c r="W11" s="150">
        <v>16287160.215402791</v>
      </c>
      <c r="X11" s="150">
        <v>11731880.949999999</v>
      </c>
      <c r="Y11" s="128">
        <f t="shared" si="2"/>
        <v>-27.968529842881129</v>
      </c>
    </row>
    <row r="12" spans="1:25" s="129" customFormat="1" ht="40.5" customHeight="1" x14ac:dyDescent="0.35">
      <c r="A12" s="131" t="s">
        <v>100</v>
      </c>
      <c r="B12" s="150">
        <v>358571.37875933206</v>
      </c>
      <c r="C12" s="150">
        <v>458320.29408404732</v>
      </c>
      <c r="D12" s="150">
        <v>219139.96008973691</v>
      </c>
      <c r="E12" s="148">
        <v>266695.42400461069</v>
      </c>
      <c r="F12" s="150">
        <v>233677.5019077959</v>
      </c>
      <c r="G12" s="150">
        <v>162908.77844946884</v>
      </c>
      <c r="H12" s="161">
        <v>348026.85</v>
      </c>
      <c r="I12" s="128">
        <f t="shared" si="0"/>
        <v>113.63296276139667</v>
      </c>
      <c r="J12" s="150">
        <v>1097776.6767431584</v>
      </c>
      <c r="K12" s="150">
        <v>1279618.3498126674</v>
      </c>
      <c r="L12" s="150">
        <v>681289.00088623457</v>
      </c>
      <c r="M12" s="148">
        <v>639517.5517502398</v>
      </c>
      <c r="N12" s="150">
        <v>826291.23028555233</v>
      </c>
      <c r="O12" s="150">
        <v>462458.03237299848</v>
      </c>
      <c r="P12" s="161">
        <v>911772.18</v>
      </c>
      <c r="Q12" s="127">
        <f t="shared" si="1"/>
        <v>97.157821072205834</v>
      </c>
      <c r="R12" s="150">
        <v>28374115.963881653</v>
      </c>
      <c r="S12" s="150">
        <v>23982160.925785609</v>
      </c>
      <c r="T12" s="150">
        <v>21313597.96499005</v>
      </c>
      <c r="U12" s="148">
        <v>24454335.883418817</v>
      </c>
      <c r="V12" s="150">
        <v>31911344.303136624</v>
      </c>
      <c r="W12" s="150">
        <v>20441746.579166219</v>
      </c>
      <c r="X12" s="161">
        <v>31935039.719999999</v>
      </c>
      <c r="Y12" s="128">
        <f t="shared" si="2"/>
        <v>56.224614155756605</v>
      </c>
    </row>
    <row r="13" spans="1:25" s="129" customFormat="1" ht="40.5" customHeight="1" x14ac:dyDescent="0.35">
      <c r="A13" s="131" t="s">
        <v>4</v>
      </c>
      <c r="B13" s="147">
        <v>17244.010159670161</v>
      </c>
      <c r="C13" s="147">
        <v>30088.700697708839</v>
      </c>
      <c r="D13" s="147">
        <v>106748.52128951249</v>
      </c>
      <c r="E13" s="147">
        <v>62442.382898532749</v>
      </c>
      <c r="F13" s="148">
        <v>88657.496454333945</v>
      </c>
      <c r="G13" s="148">
        <v>97400.757686977304</v>
      </c>
      <c r="H13" s="148">
        <v>120041.31</v>
      </c>
      <c r="I13" s="128">
        <f t="shared" si="0"/>
        <v>23.244739415461225</v>
      </c>
      <c r="J13" s="147">
        <v>49667.671884557712</v>
      </c>
      <c r="K13" s="147">
        <v>87160.494750009122</v>
      </c>
      <c r="L13" s="147">
        <v>141883.64147698105</v>
      </c>
      <c r="M13" s="147">
        <v>144709.57428645212</v>
      </c>
      <c r="N13" s="148">
        <v>264650.14404812228</v>
      </c>
      <c r="O13" s="148">
        <v>249968.78070334028</v>
      </c>
      <c r="P13" s="148">
        <v>409525.69999999995</v>
      </c>
      <c r="Q13" s="127">
        <f t="shared" si="1"/>
        <v>63.830738721736523</v>
      </c>
      <c r="R13" s="147">
        <v>2855396.5090749394</v>
      </c>
      <c r="S13" s="147">
        <v>1950103.8523841507</v>
      </c>
      <c r="T13" s="147">
        <v>10215526.007325007</v>
      </c>
      <c r="U13" s="147">
        <v>7464715.8381144013</v>
      </c>
      <c r="V13" s="148">
        <v>11872980.437808942</v>
      </c>
      <c r="W13" s="148">
        <v>18853469.432018869</v>
      </c>
      <c r="X13" s="148">
        <v>26230018.060000002</v>
      </c>
      <c r="Y13" s="128">
        <f t="shared" si="2"/>
        <v>39.12568270036035</v>
      </c>
    </row>
    <row r="14" spans="1:25" ht="40.5" customHeight="1" x14ac:dyDescent="0.35">
      <c r="A14" s="132" t="s">
        <v>2</v>
      </c>
      <c r="B14" s="130">
        <f t="shared" ref="B14:H14" si="3">SUM(B7:B13)</f>
        <v>1980169.8462393575</v>
      </c>
      <c r="C14" s="130">
        <f t="shared" si="3"/>
        <v>2334626.8255137787</v>
      </c>
      <c r="D14" s="130">
        <f t="shared" si="3"/>
        <v>2230216.1124946373</v>
      </c>
      <c r="E14" s="130">
        <f t="shared" si="3"/>
        <v>1984392.0934927687</v>
      </c>
      <c r="F14" s="130">
        <f t="shared" si="3"/>
        <v>2193428.4061793676</v>
      </c>
      <c r="G14" s="130">
        <f t="shared" si="3"/>
        <v>2187517.0947196339</v>
      </c>
      <c r="H14" s="130">
        <f t="shared" si="3"/>
        <v>2331806.2600000002</v>
      </c>
      <c r="I14" s="160">
        <f>(H14-G14)/G14*100</f>
        <v>6.5960245809580442</v>
      </c>
      <c r="J14" s="130">
        <f t="shared" ref="J14:P14" si="4">SUM(J7:J13)</f>
        <v>4576929.7282986874</v>
      </c>
      <c r="K14" s="130">
        <f t="shared" si="4"/>
        <v>5049237.671004069</v>
      </c>
      <c r="L14" s="130">
        <f t="shared" si="4"/>
        <v>4790584.1766642099</v>
      </c>
      <c r="M14" s="130">
        <f t="shared" si="4"/>
        <v>3814195.6094743647</v>
      </c>
      <c r="N14" s="130">
        <f t="shared" si="4"/>
        <v>5220434.7850605324</v>
      </c>
      <c r="O14" s="130">
        <f t="shared" si="4"/>
        <v>4520368.5155063709</v>
      </c>
      <c r="P14" s="130">
        <f t="shared" si="4"/>
        <v>4768495.5100000007</v>
      </c>
      <c r="Q14" s="122">
        <f>(P14-O14)/O14*100</f>
        <v>5.4890877511970864</v>
      </c>
      <c r="R14" s="130">
        <f t="shared" ref="R14:X14" si="5">SUM(R7:R13)</f>
        <v>191548235.14518642</v>
      </c>
      <c r="S14" s="130">
        <f t="shared" si="5"/>
        <v>237610797.32169726</v>
      </c>
      <c r="T14" s="130">
        <f t="shared" si="5"/>
        <v>219354176.22427356</v>
      </c>
      <c r="U14" s="130">
        <f t="shared" si="5"/>
        <v>237154714.0278669</v>
      </c>
      <c r="V14" s="130">
        <f t="shared" si="5"/>
        <v>269503070.6510908</v>
      </c>
      <c r="W14" s="130">
        <f t="shared" si="5"/>
        <v>299378105.29387593</v>
      </c>
      <c r="X14" s="130">
        <f t="shared" si="5"/>
        <v>313264984.56999999</v>
      </c>
      <c r="Y14" s="160">
        <f>(X14-W14)/W14*100</f>
        <v>4.6385754437494358</v>
      </c>
    </row>
    <row r="15" spans="1:25" x14ac:dyDescent="0.35">
      <c r="A15" s="114"/>
      <c r="B15" s="120"/>
      <c r="C15" s="120"/>
      <c r="D15" s="120"/>
      <c r="E15" s="120"/>
      <c r="F15" s="120"/>
      <c r="G15" s="120"/>
      <c r="H15" s="120"/>
      <c r="I15" s="120"/>
      <c r="J15" s="120"/>
      <c r="K15" s="120"/>
      <c r="L15" s="120"/>
      <c r="M15" s="120"/>
      <c r="N15" s="120"/>
      <c r="O15" s="120"/>
      <c r="P15" s="120"/>
      <c r="Q15" s="120"/>
      <c r="R15" s="120"/>
      <c r="S15" s="120"/>
      <c r="T15" s="120"/>
      <c r="U15" s="121"/>
      <c r="V15" s="121"/>
      <c r="W15" s="121"/>
      <c r="X15" s="121"/>
      <c r="Y15" s="120"/>
    </row>
    <row r="16" spans="1:25" x14ac:dyDescent="0.35">
      <c r="A16" s="25"/>
      <c r="B16" s="72"/>
      <c r="C16" s="72"/>
      <c r="D16" s="72"/>
      <c r="E16" s="72"/>
      <c r="F16" s="72"/>
      <c r="G16" s="72"/>
      <c r="H16" s="72"/>
      <c r="I16" s="72"/>
      <c r="J16" s="72"/>
      <c r="K16" s="72"/>
      <c r="L16" s="72"/>
      <c r="M16" s="72"/>
      <c r="N16" s="72"/>
      <c r="O16" s="72"/>
      <c r="P16" s="184"/>
      <c r="Q16" s="72"/>
      <c r="R16" s="72"/>
      <c r="S16" s="72"/>
      <c r="T16" s="72"/>
      <c r="U16" s="72"/>
      <c r="V16" s="72"/>
      <c r="W16" s="72"/>
      <c r="X16" s="72"/>
      <c r="Y16" s="25"/>
    </row>
    <row r="17" spans="1:25" x14ac:dyDescent="0.35">
      <c r="A17" s="32" t="s">
        <v>12</v>
      </c>
      <c r="B17" s="33"/>
      <c r="C17" s="33"/>
      <c r="D17" s="33"/>
      <c r="E17" s="33"/>
      <c r="F17" s="33"/>
      <c r="G17" s="33"/>
      <c r="H17" s="33"/>
      <c r="I17" s="33"/>
      <c r="J17" s="25"/>
      <c r="K17" s="25"/>
      <c r="L17" s="25"/>
      <c r="M17" s="25"/>
      <c r="N17" s="25"/>
      <c r="O17" s="25"/>
      <c r="P17" s="184"/>
      <c r="Q17" s="184"/>
      <c r="R17" s="25"/>
      <c r="S17" s="25"/>
      <c r="T17" s="25"/>
      <c r="U17" s="25"/>
      <c r="V17" s="25"/>
      <c r="W17" s="25"/>
      <c r="X17" s="25"/>
      <c r="Y17" s="25"/>
    </row>
    <row r="18" spans="1:25" s="111" customFormat="1" ht="29.25" customHeight="1" x14ac:dyDescent="0.35">
      <c r="A18" s="186" t="s">
        <v>120</v>
      </c>
      <c r="B18" s="186"/>
      <c r="C18" s="186"/>
      <c r="D18" s="186"/>
      <c r="E18" s="189"/>
      <c r="F18" s="189"/>
      <c r="G18" s="189"/>
      <c r="H18" s="189"/>
      <c r="I18" s="189"/>
      <c r="P18" s="184"/>
    </row>
    <row r="19" spans="1:25" ht="15" customHeight="1" x14ac:dyDescent="0.35">
      <c r="A19" s="187" t="s">
        <v>93</v>
      </c>
      <c r="B19" s="187"/>
      <c r="C19" s="187"/>
      <c r="D19" s="187"/>
      <c r="E19" s="33"/>
      <c r="F19" s="33"/>
      <c r="G19" s="33"/>
      <c r="H19" s="33"/>
      <c r="I19" s="33"/>
      <c r="J19" s="25"/>
      <c r="K19" s="25"/>
      <c r="L19" s="25"/>
      <c r="M19" s="25"/>
      <c r="N19" s="25"/>
      <c r="O19" s="25"/>
      <c r="P19" s="184"/>
      <c r="Q19" s="25"/>
      <c r="R19" s="25"/>
      <c r="S19" s="25"/>
      <c r="T19" s="25"/>
      <c r="U19" s="25"/>
      <c r="V19" s="25"/>
      <c r="W19" s="25"/>
      <c r="X19" s="25"/>
      <c r="Y19" s="25"/>
    </row>
    <row r="20" spans="1:25" x14ac:dyDescent="0.35">
      <c r="A20" s="69" t="s">
        <v>95</v>
      </c>
      <c r="B20" s="70"/>
      <c r="C20" s="70"/>
      <c r="D20" s="25"/>
      <c r="E20" s="25"/>
      <c r="F20" s="25"/>
      <c r="G20" s="25"/>
      <c r="H20" s="25"/>
      <c r="I20" s="25"/>
      <c r="J20" s="25"/>
      <c r="K20" s="25"/>
      <c r="L20" s="25"/>
      <c r="M20" s="25"/>
      <c r="N20" s="25"/>
      <c r="O20" s="25"/>
      <c r="P20" s="184"/>
      <c r="Q20" s="25"/>
      <c r="R20" s="25"/>
      <c r="S20" s="25"/>
      <c r="T20" s="25"/>
      <c r="U20" s="25"/>
      <c r="V20" s="25"/>
      <c r="W20" s="25"/>
      <c r="X20" s="25"/>
      <c r="Y20" s="25"/>
    </row>
    <row r="21" spans="1:25" customFormat="1" x14ac:dyDescent="0.35">
      <c r="A21" s="71" t="s">
        <v>96</v>
      </c>
      <c r="B21" s="70"/>
      <c r="C21" s="70"/>
      <c r="D21" s="25"/>
      <c r="E21" s="25"/>
      <c r="F21" s="25"/>
      <c r="G21" s="25"/>
      <c r="H21" s="25"/>
      <c r="I21" s="25"/>
      <c r="J21" s="25"/>
      <c r="K21" s="25"/>
      <c r="L21" s="25"/>
      <c r="M21" s="25"/>
      <c r="N21" s="25"/>
      <c r="O21" s="25"/>
      <c r="P21" s="184"/>
      <c r="Q21" s="25"/>
      <c r="R21" s="25"/>
      <c r="S21" s="25"/>
      <c r="T21" s="25"/>
      <c r="U21" s="25"/>
      <c r="V21" s="25"/>
      <c r="W21" s="25"/>
      <c r="X21" s="25"/>
      <c r="Y21" s="25"/>
    </row>
    <row r="22" spans="1:25" ht="13.5" customHeight="1" x14ac:dyDescent="0.35">
      <c r="A22" s="73" t="s">
        <v>101</v>
      </c>
      <c r="B22" s="70"/>
      <c r="C22" s="70"/>
      <c r="D22" s="25"/>
      <c r="E22" s="25"/>
      <c r="F22" s="25"/>
      <c r="G22" s="25"/>
      <c r="H22" s="25"/>
      <c r="I22" s="25"/>
      <c r="J22" s="25"/>
      <c r="K22" s="25"/>
      <c r="L22" s="25"/>
      <c r="M22" s="25"/>
      <c r="N22" s="25"/>
      <c r="O22" s="25"/>
      <c r="P22" s="184"/>
      <c r="Q22" s="25"/>
      <c r="R22" s="25"/>
      <c r="S22" s="25"/>
      <c r="T22" s="25"/>
      <c r="U22" s="25"/>
      <c r="V22" s="25"/>
      <c r="W22" s="25"/>
      <c r="X22" s="25"/>
      <c r="Y22" s="25"/>
    </row>
    <row r="23" spans="1:25" x14ac:dyDescent="0.35">
      <c r="A23" s="32" t="s">
        <v>97</v>
      </c>
      <c r="B23" s="33"/>
      <c r="C23" s="33"/>
      <c r="D23" s="33"/>
      <c r="E23" s="33"/>
      <c r="F23" s="33"/>
      <c r="G23" s="33"/>
      <c r="H23" s="33"/>
      <c r="I23" s="25"/>
      <c r="J23" s="25"/>
      <c r="K23" s="25"/>
      <c r="L23" s="25"/>
      <c r="P23" s="183"/>
      <c r="Q23" s="25"/>
      <c r="V23" s="25"/>
      <c r="W23" s="25"/>
      <c r="X23" s="25"/>
      <c r="Y23" s="25"/>
    </row>
    <row r="24" spans="1:25" ht="15" customHeight="1" x14ac:dyDescent="0.35">
      <c r="A24" s="188" t="s">
        <v>98</v>
      </c>
      <c r="B24" s="188"/>
      <c r="C24" s="188"/>
      <c r="D24" s="188"/>
      <c r="E24" s="188"/>
      <c r="F24" s="188"/>
      <c r="G24" s="188"/>
      <c r="H24" s="188"/>
      <c r="I24" s="188"/>
      <c r="J24" s="25"/>
      <c r="K24" s="25"/>
      <c r="L24" s="25"/>
      <c r="M24" s="25"/>
      <c r="N24" s="25"/>
      <c r="O24" s="25"/>
      <c r="P24" s="183"/>
      <c r="Q24" s="25"/>
      <c r="R24" s="25"/>
      <c r="S24" s="25"/>
      <c r="T24" s="25"/>
      <c r="U24" s="25"/>
      <c r="V24" s="25"/>
      <c r="W24" s="25"/>
      <c r="X24" s="25"/>
      <c r="Y24" s="25"/>
    </row>
    <row r="25" spans="1:25" x14ac:dyDescent="0.35">
      <c r="A25" s="25"/>
      <c r="B25" s="25"/>
      <c r="C25" s="25"/>
      <c r="D25" s="25"/>
      <c r="E25" s="25"/>
      <c r="F25" s="25"/>
      <c r="G25" s="25"/>
      <c r="H25" s="25"/>
      <c r="I25" s="25"/>
      <c r="J25" s="25"/>
      <c r="K25" s="25"/>
      <c r="L25" s="25"/>
      <c r="M25" s="25"/>
      <c r="N25" s="25"/>
      <c r="O25" s="25"/>
      <c r="P25" s="183"/>
      <c r="Q25" s="25"/>
      <c r="R25" s="25"/>
      <c r="S25" s="25"/>
      <c r="T25" s="25"/>
      <c r="U25" s="25"/>
      <c r="V25" s="25"/>
      <c r="W25" s="25"/>
      <c r="X25" s="25"/>
      <c r="Y25" s="25"/>
    </row>
    <row r="26" spans="1:25" x14ac:dyDescent="0.35">
      <c r="A26" s="34" t="s">
        <v>192</v>
      </c>
      <c r="B26" s="25"/>
      <c r="C26" s="25"/>
      <c r="D26" s="25"/>
      <c r="E26" s="25"/>
      <c r="F26" s="25"/>
      <c r="G26" s="25"/>
      <c r="H26" s="25"/>
      <c r="I26" s="25"/>
      <c r="J26" s="25"/>
      <c r="K26" s="25"/>
      <c r="Q26" s="25"/>
      <c r="R26" s="25"/>
      <c r="S26" s="25"/>
      <c r="T26" s="25"/>
      <c r="U26" s="25"/>
      <c r="V26" s="25"/>
      <c r="W26" s="25"/>
      <c r="X26" s="25"/>
      <c r="Y26" s="25"/>
    </row>
    <row r="27" spans="1:25" x14ac:dyDescent="0.35">
      <c r="A27" s="25"/>
      <c r="B27" s="25"/>
      <c r="C27" s="25"/>
      <c r="D27" s="25"/>
      <c r="E27" s="25"/>
      <c r="F27" s="25"/>
      <c r="G27" s="25"/>
      <c r="H27" s="25"/>
      <c r="I27" s="25"/>
      <c r="J27" s="25"/>
      <c r="K27" s="25"/>
      <c r="O27" s="159"/>
      <c r="Q27" s="25"/>
      <c r="R27" s="25"/>
      <c r="S27" s="25"/>
      <c r="T27" s="25"/>
      <c r="U27" s="25"/>
      <c r="V27" s="25"/>
      <c r="W27" s="25"/>
      <c r="X27" s="25"/>
      <c r="Y27" s="25"/>
    </row>
    <row r="28" spans="1:25" x14ac:dyDescent="0.35">
      <c r="O28" s="159"/>
    </row>
    <row r="29" spans="1:25" x14ac:dyDescent="0.35">
      <c r="O29" s="159"/>
    </row>
    <row r="30" spans="1:25" x14ac:dyDescent="0.35">
      <c r="O30" s="159"/>
    </row>
    <row r="31" spans="1:25" x14ac:dyDescent="0.35">
      <c r="O31" s="159"/>
    </row>
    <row r="32" spans="1:25" x14ac:dyDescent="0.35">
      <c r="O32" s="159"/>
    </row>
    <row r="33" spans="15:15" x14ac:dyDescent="0.35">
      <c r="O33" s="159"/>
    </row>
    <row r="34" spans="15:15" x14ac:dyDescent="0.35">
      <c r="O34" s="159"/>
    </row>
    <row r="35" spans="15:15" x14ac:dyDescent="0.35">
      <c r="O35" s="159"/>
    </row>
  </sheetData>
  <mergeCells count="6">
    <mergeCell ref="A24:I24"/>
    <mergeCell ref="B5:I5"/>
    <mergeCell ref="J5:Q5"/>
    <mergeCell ref="R5:Y5"/>
    <mergeCell ref="A18:I18"/>
    <mergeCell ref="A19:D19"/>
  </mergeCells>
  <hyperlinks>
    <hyperlink ref="A2" location="'Background Notes'!A1" display="Background Notes" xr:uid="{00000000-0004-0000-0400-000000000000}"/>
    <hyperlink ref="A1" location="Contents!A1" display="Contents" xr:uid="{00000000-0004-0000-0400-000001000000}"/>
    <hyperlink ref="Y3" location="Contents!A1" display="CONTENTS" xr:uid="{00000000-0004-0000-0400-000002000000}"/>
  </hyperlinks>
  <pageMargins left="0.7" right="0.7" top="0.75" bottom="0.75" header="0.3" footer="0.3"/>
  <pageSetup paperSize="9" scale="33" fitToHeight="0" orientation="landscape" r:id="rId1"/>
  <ignoredErrors>
    <ignoredError sqref="R14:V14 J14:N14 B14:F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23"/>
  <sheetViews>
    <sheetView showGridLines="0" topLeftCell="A3" workbookViewId="0">
      <pane xSplit="1" topLeftCell="B1" activePane="topRight" state="frozen"/>
      <selection activeCell="A2" sqref="A2"/>
      <selection pane="topRight" activeCell="A23" sqref="A23"/>
    </sheetView>
  </sheetViews>
  <sheetFormatPr defaultRowHeight="14.5" x14ac:dyDescent="0.35"/>
  <cols>
    <col min="1" max="1" width="25.81640625" customWidth="1"/>
    <col min="2" max="4" width="14.1796875" bestFit="1" customWidth="1"/>
    <col min="5" max="5" width="14.1796875" customWidth="1"/>
    <col min="6" max="8" width="17.1796875" customWidth="1"/>
    <col min="9" max="9" width="14.7265625" customWidth="1"/>
    <col min="10" max="11" width="12.7265625" bestFit="1" customWidth="1"/>
    <col min="12" max="12" width="12.7265625" customWidth="1"/>
    <col min="13" max="13" width="17.1796875" customWidth="1"/>
    <col min="14" max="14" width="14.1796875" bestFit="1" customWidth="1"/>
    <col min="15" max="16" width="14.1796875" customWidth="1"/>
    <col min="17" max="18" width="14.1796875" bestFit="1" customWidth="1"/>
    <col min="19" max="19" width="14.1796875" customWidth="1"/>
    <col min="20" max="20" width="17.1796875" customWidth="1"/>
    <col min="21" max="22" width="14.1796875" bestFit="1" customWidth="1"/>
    <col min="23" max="24" width="14.1796875" customWidth="1"/>
    <col min="25" max="25" width="14.26953125" customWidth="1"/>
  </cols>
  <sheetData>
    <row r="1" spans="1:25" ht="17.5" x14ac:dyDescent="0.35">
      <c r="A1" s="7" t="s">
        <v>79</v>
      </c>
    </row>
    <row r="2" spans="1:25" ht="17.5" x14ac:dyDescent="0.35">
      <c r="A2" s="7" t="s">
        <v>45</v>
      </c>
    </row>
    <row r="3" spans="1:25" ht="15.5" x14ac:dyDescent="0.35">
      <c r="A3" s="1" t="s">
        <v>179</v>
      </c>
    </row>
    <row r="4" spans="1:25" ht="16" thickBot="1" x14ac:dyDescent="0.4">
      <c r="A4" s="75"/>
      <c r="B4" s="59"/>
      <c r="C4" s="59"/>
      <c r="D4" s="59"/>
      <c r="E4" s="59"/>
      <c r="F4" s="59"/>
      <c r="G4" s="59"/>
      <c r="H4" s="59"/>
      <c r="I4" s="59"/>
      <c r="J4" s="59"/>
      <c r="K4" s="59"/>
      <c r="L4" s="59"/>
      <c r="M4" s="59"/>
      <c r="N4" s="59"/>
      <c r="O4" s="59"/>
      <c r="P4" s="59"/>
      <c r="Q4" s="59"/>
      <c r="R4" s="59"/>
      <c r="S4" s="59"/>
      <c r="T4" s="59"/>
      <c r="U4" s="59"/>
      <c r="V4" s="59"/>
      <c r="W4" s="59"/>
      <c r="X4" s="59"/>
      <c r="Y4" s="59"/>
    </row>
    <row r="5" spans="1:25" ht="15.5" x14ac:dyDescent="0.35">
      <c r="A5" s="60"/>
      <c r="B5" s="193" t="s">
        <v>8</v>
      </c>
      <c r="C5" s="193"/>
      <c r="D5" s="193"/>
      <c r="E5" s="193"/>
      <c r="F5" s="193"/>
      <c r="G5" s="193"/>
      <c r="H5" s="193"/>
      <c r="I5" s="194"/>
      <c r="J5" s="193" t="s">
        <v>9</v>
      </c>
      <c r="K5" s="193"/>
      <c r="L5" s="193"/>
      <c r="M5" s="193"/>
      <c r="N5" s="193"/>
      <c r="O5" s="193"/>
      <c r="P5" s="193"/>
      <c r="Q5" s="194"/>
      <c r="R5" s="193" t="s">
        <v>2</v>
      </c>
      <c r="S5" s="193"/>
      <c r="T5" s="193"/>
      <c r="U5" s="193"/>
      <c r="V5" s="193"/>
      <c r="W5" s="193"/>
      <c r="X5" s="193"/>
      <c r="Y5" s="193"/>
    </row>
    <row r="6" spans="1:25" ht="31" x14ac:dyDescent="0.35">
      <c r="A6" s="60"/>
      <c r="B6" s="28">
        <v>2013</v>
      </c>
      <c r="C6" s="28">
        <v>2014</v>
      </c>
      <c r="D6" s="28">
        <v>2015</v>
      </c>
      <c r="E6" s="28">
        <v>2016</v>
      </c>
      <c r="F6" s="28">
        <v>2017</v>
      </c>
      <c r="G6" s="28">
        <v>2018</v>
      </c>
      <c r="H6" s="28">
        <v>2019</v>
      </c>
      <c r="I6" s="119" t="s">
        <v>180</v>
      </c>
      <c r="J6" s="28">
        <v>2013</v>
      </c>
      <c r="K6" s="28">
        <v>2014</v>
      </c>
      <c r="L6" s="28">
        <v>2015</v>
      </c>
      <c r="M6" s="28">
        <v>2016</v>
      </c>
      <c r="N6" s="28">
        <v>2017</v>
      </c>
      <c r="O6" s="28">
        <v>2018</v>
      </c>
      <c r="P6" s="28">
        <v>2019</v>
      </c>
      <c r="Q6" s="119" t="s">
        <v>180</v>
      </c>
      <c r="R6" s="28">
        <v>2013</v>
      </c>
      <c r="S6" s="28">
        <v>2014</v>
      </c>
      <c r="T6" s="28">
        <v>2015</v>
      </c>
      <c r="U6" s="28">
        <v>2016</v>
      </c>
      <c r="V6" s="28">
        <v>2017</v>
      </c>
      <c r="W6" s="28">
        <v>2018</v>
      </c>
      <c r="X6" s="28">
        <v>2019</v>
      </c>
      <c r="Y6" s="119" t="s">
        <v>180</v>
      </c>
    </row>
    <row r="7" spans="1:25" x14ac:dyDescent="0.35">
      <c r="A7" s="60"/>
      <c r="B7" s="60"/>
      <c r="C7" s="60"/>
      <c r="D7" s="60"/>
      <c r="E7" s="60"/>
      <c r="F7" s="60"/>
      <c r="G7" s="60"/>
      <c r="H7" s="60"/>
      <c r="I7" s="76"/>
      <c r="J7" s="60"/>
      <c r="K7" s="60"/>
      <c r="L7" s="60"/>
      <c r="M7" s="60"/>
      <c r="N7" s="60"/>
      <c r="O7" s="60"/>
      <c r="P7" s="60"/>
      <c r="Q7" s="76"/>
      <c r="R7" s="60"/>
      <c r="S7" s="60"/>
      <c r="T7" s="60"/>
      <c r="U7" s="60"/>
      <c r="V7" s="60"/>
      <c r="W7" s="60"/>
      <c r="X7" s="60"/>
      <c r="Y7" s="60"/>
    </row>
    <row r="8" spans="1:25" ht="15.5" x14ac:dyDescent="0.35">
      <c r="A8" s="1" t="s">
        <v>128</v>
      </c>
      <c r="B8" s="42">
        <v>1695636.5061509178</v>
      </c>
      <c r="C8" s="42">
        <v>2098392.871086359</v>
      </c>
      <c r="D8" s="42">
        <v>1990988.2986046211</v>
      </c>
      <c r="E8" s="42">
        <v>1837439.7601214964</v>
      </c>
      <c r="F8" s="42">
        <v>1895168.5805125739</v>
      </c>
      <c r="G8" s="42">
        <v>2003373.3783329669</v>
      </c>
      <c r="H8" s="42">
        <v>2081375.52</v>
      </c>
      <c r="I8" s="74">
        <f>(H8-G8)/G8*100</f>
        <v>3.8935398917968893</v>
      </c>
      <c r="J8" s="78">
        <v>284533.34008843929</v>
      </c>
      <c r="K8" s="77">
        <v>236233.95442741987</v>
      </c>
      <c r="L8" s="78">
        <v>239227.81389001475</v>
      </c>
      <c r="M8" s="77">
        <v>146952.33337127269</v>
      </c>
      <c r="N8" s="42">
        <v>298259.82566679164</v>
      </c>
      <c r="O8" s="78">
        <v>184143.7163866692</v>
      </c>
      <c r="P8" s="78">
        <v>250430.74</v>
      </c>
      <c r="Q8" s="74">
        <f>(P8-O8)/O8*100</f>
        <v>35.997439887734089</v>
      </c>
      <c r="R8" s="42">
        <v>1980169.8462393554</v>
      </c>
      <c r="S8" s="42">
        <v>2334626.8255137783</v>
      </c>
      <c r="T8" s="42">
        <v>2230216.1124946387</v>
      </c>
      <c r="U8" s="42">
        <v>1984392.0934927673</v>
      </c>
      <c r="V8" s="42">
        <v>2193428.4061793662</v>
      </c>
      <c r="W8" s="42">
        <v>2187517.0947196353</v>
      </c>
      <c r="X8" s="42">
        <f>P8+H8</f>
        <v>2331806.2599999998</v>
      </c>
      <c r="Y8" s="74">
        <f>(X8-W8)/W8*100</f>
        <v>6.5960245809579545</v>
      </c>
    </row>
    <row r="9" spans="1:25" ht="15.5" x14ac:dyDescent="0.35">
      <c r="A9" s="1"/>
      <c r="B9" s="42"/>
      <c r="C9" s="42"/>
      <c r="D9" s="42"/>
      <c r="E9" s="42"/>
      <c r="F9" s="42"/>
      <c r="G9" s="42"/>
      <c r="H9" s="42"/>
      <c r="I9" s="74"/>
      <c r="J9" s="78"/>
      <c r="K9" s="77"/>
      <c r="L9" s="78"/>
      <c r="M9" s="77"/>
      <c r="N9" s="42"/>
      <c r="O9" s="78"/>
      <c r="P9" s="78"/>
      <c r="Q9" s="74"/>
      <c r="R9" s="42"/>
      <c r="S9" s="42"/>
      <c r="T9" s="42"/>
      <c r="U9" s="42"/>
      <c r="V9" s="42"/>
      <c r="W9" s="42"/>
      <c r="X9" s="42"/>
      <c r="Y9" s="74"/>
    </row>
    <row r="10" spans="1:25" ht="15.5" x14ac:dyDescent="0.35">
      <c r="A10" s="1" t="s">
        <v>129</v>
      </c>
      <c r="B10" s="42">
        <v>2669392.9437399521</v>
      </c>
      <c r="C10" s="42">
        <v>3528633.8134032679</v>
      </c>
      <c r="D10" s="42">
        <v>3169576.3619622956</v>
      </c>
      <c r="E10" s="42">
        <v>2926096.3295279676</v>
      </c>
      <c r="F10" s="42">
        <v>3159371.0134465257</v>
      </c>
      <c r="G10" s="42">
        <v>3307013.3686326728</v>
      </c>
      <c r="H10" s="42">
        <v>3285186.76</v>
      </c>
      <c r="I10" s="74">
        <f>(H10-G10)/G10*100</f>
        <v>-0.6600096884911455</v>
      </c>
      <c r="J10" s="78">
        <v>1907536.784558733</v>
      </c>
      <c r="K10" s="77">
        <v>1520603.8576008</v>
      </c>
      <c r="L10" s="78">
        <v>1621007.8147019134</v>
      </c>
      <c r="M10" s="77">
        <v>888099.27994639683</v>
      </c>
      <c r="N10" s="42">
        <v>2061063.7716140077</v>
      </c>
      <c r="O10" s="78">
        <v>1213355.1468736988</v>
      </c>
      <c r="P10" s="78">
        <v>1483308.75</v>
      </c>
      <c r="Q10" s="74">
        <f>(P10-O10)/O10*100</f>
        <v>22.24852334634728</v>
      </c>
      <c r="R10" s="42">
        <v>4576929.7282986827</v>
      </c>
      <c r="S10" s="42">
        <v>5049237.67100407</v>
      </c>
      <c r="T10" s="42">
        <v>4790584.1766642099</v>
      </c>
      <c r="U10" s="42">
        <v>3814195.6094743628</v>
      </c>
      <c r="V10" s="42">
        <v>5220434.7850605324</v>
      </c>
      <c r="W10" s="42">
        <v>4520368.5155063681</v>
      </c>
      <c r="X10" s="42">
        <f>P10+H10</f>
        <v>4768495.51</v>
      </c>
      <c r="Y10" s="74">
        <f>(X10-W10)/W10*100</f>
        <v>5.4890877511971308</v>
      </c>
    </row>
    <row r="11" spans="1:25" ht="15.5" x14ac:dyDescent="0.35">
      <c r="A11" s="1"/>
      <c r="B11" s="42"/>
      <c r="C11" s="42"/>
      <c r="D11" s="42"/>
      <c r="E11" s="42"/>
      <c r="F11" s="42"/>
      <c r="G11" s="42"/>
      <c r="H11" s="42"/>
      <c r="I11" s="74"/>
      <c r="J11" s="78"/>
      <c r="K11" s="77"/>
      <c r="L11" s="78"/>
      <c r="M11" s="77"/>
      <c r="N11" s="42"/>
      <c r="O11" s="78"/>
      <c r="P11" s="78"/>
      <c r="Q11" s="74"/>
      <c r="R11" s="42"/>
      <c r="S11" s="42"/>
      <c r="T11" s="42"/>
      <c r="U11" s="42"/>
      <c r="V11" s="42"/>
      <c r="W11" s="42"/>
      <c r="X11" s="42"/>
      <c r="Y11" s="74"/>
    </row>
    <row r="12" spans="1:25" ht="18.75" customHeight="1" x14ac:dyDescent="0.35">
      <c r="A12" s="1" t="s">
        <v>130</v>
      </c>
      <c r="B12" s="42">
        <v>154005045.13636202</v>
      </c>
      <c r="C12" s="42">
        <v>190141913.20372501</v>
      </c>
      <c r="D12" s="42">
        <v>182773006.39215961</v>
      </c>
      <c r="E12" s="42">
        <v>202496147.27385333</v>
      </c>
      <c r="F12" s="42">
        <v>205199433.46453562</v>
      </c>
      <c r="G12" s="42">
        <v>259139375.07963282</v>
      </c>
      <c r="H12" s="42">
        <v>253578244.34</v>
      </c>
      <c r="I12" s="74">
        <f>(H12-G12)/G12*100</f>
        <v>-2.1459999036903965</v>
      </c>
      <c r="J12" s="78">
        <v>37543190.008824594</v>
      </c>
      <c r="K12" s="77">
        <v>47468884.117972411</v>
      </c>
      <c r="L12" s="78">
        <v>36581169.832113907</v>
      </c>
      <c r="M12" s="77">
        <v>34658566.754013494</v>
      </c>
      <c r="N12" s="42">
        <v>64303637.186555251</v>
      </c>
      <c r="O12" s="78">
        <v>40238730.214243114</v>
      </c>
      <c r="P12" s="78">
        <v>59686740.25</v>
      </c>
      <c r="Q12" s="74">
        <f>(P12-O12)/O12*100</f>
        <v>48.331569938240662</v>
      </c>
      <c r="R12" s="42">
        <v>191548235.14518645</v>
      </c>
      <c r="S12" s="42">
        <v>237610797.32169724</v>
      </c>
      <c r="T12" s="42">
        <v>219354176.22427365</v>
      </c>
      <c r="U12" s="42">
        <v>237154714.02786684</v>
      </c>
      <c r="V12" s="42">
        <v>269503070.65109074</v>
      </c>
      <c r="W12" s="42">
        <v>299378105.29387569</v>
      </c>
      <c r="X12" s="42">
        <f>P12+H12</f>
        <v>313264984.59000003</v>
      </c>
      <c r="Y12" s="74">
        <f>(X12-W12)/W12*100</f>
        <v>4.6385754504300483</v>
      </c>
    </row>
    <row r="13" spans="1:25" ht="16" thickBot="1" x14ac:dyDescent="0.4">
      <c r="A13" s="79"/>
      <c r="B13" s="80"/>
      <c r="C13" s="80"/>
      <c r="D13" s="80"/>
      <c r="E13" s="80"/>
      <c r="F13" s="80"/>
      <c r="G13" s="80"/>
      <c r="H13" s="80"/>
      <c r="I13" s="81"/>
      <c r="J13" s="80"/>
      <c r="K13" s="80"/>
      <c r="L13" s="80"/>
      <c r="M13" s="80"/>
      <c r="N13" s="80"/>
      <c r="O13" s="80"/>
      <c r="P13" s="80"/>
      <c r="Q13" s="81"/>
      <c r="R13" s="80"/>
      <c r="S13" s="80"/>
      <c r="T13" s="80"/>
      <c r="U13" s="80"/>
      <c r="V13" s="80"/>
      <c r="W13" s="80"/>
      <c r="X13" s="80"/>
      <c r="Y13" s="80"/>
    </row>
    <row r="15" spans="1:25" x14ac:dyDescent="0.35">
      <c r="A15" s="32" t="s">
        <v>12</v>
      </c>
      <c r="B15" s="33"/>
      <c r="C15" s="33"/>
      <c r="D15" s="33"/>
      <c r="E15" s="33"/>
      <c r="F15" s="33"/>
      <c r="G15" s="33"/>
      <c r="H15" s="33"/>
      <c r="I15" s="33"/>
      <c r="J15" s="82"/>
      <c r="K15" s="82"/>
      <c r="L15" s="82"/>
      <c r="M15" s="82"/>
      <c r="N15" s="82"/>
      <c r="O15" s="82"/>
      <c r="P15" s="82"/>
      <c r="Q15" s="82"/>
      <c r="R15" s="82"/>
      <c r="S15" s="82"/>
      <c r="T15" s="82"/>
      <c r="U15" s="82"/>
      <c r="V15" s="82"/>
      <c r="W15" s="82"/>
      <c r="X15" s="82"/>
      <c r="Y15" s="82"/>
    </row>
    <row r="16" spans="1:25" s="113" customFormat="1" ht="27" customHeight="1" x14ac:dyDescent="0.35">
      <c r="A16" s="186" t="s">
        <v>120</v>
      </c>
      <c r="B16" s="186"/>
      <c r="C16" s="186"/>
      <c r="D16" s="186"/>
      <c r="E16" s="189"/>
      <c r="F16" s="189"/>
      <c r="G16" s="189"/>
      <c r="H16" s="189"/>
      <c r="I16" s="189"/>
      <c r="J16" s="112"/>
      <c r="K16" s="112"/>
      <c r="L16" s="112"/>
      <c r="M16" s="112"/>
      <c r="N16" s="112"/>
      <c r="O16" s="112"/>
      <c r="P16" s="112"/>
      <c r="Q16" s="112"/>
      <c r="R16" s="112"/>
      <c r="S16" s="112"/>
      <c r="T16" s="112"/>
      <c r="U16" s="112"/>
      <c r="V16" s="112"/>
      <c r="W16" s="112"/>
      <c r="X16" s="112"/>
      <c r="Y16" s="112"/>
    </row>
    <row r="17" spans="1:25" x14ac:dyDescent="0.35">
      <c r="A17" s="187" t="s">
        <v>93</v>
      </c>
      <c r="B17" s="187"/>
      <c r="C17" s="187"/>
      <c r="D17" s="187"/>
      <c r="E17" s="33"/>
      <c r="F17" s="33"/>
      <c r="G17" s="33"/>
      <c r="H17" s="33"/>
      <c r="I17" s="33"/>
      <c r="J17" s="82"/>
      <c r="K17" s="82"/>
      <c r="L17" s="82"/>
      <c r="M17" s="82"/>
      <c r="N17" s="82"/>
      <c r="O17" s="82"/>
      <c r="P17" s="82"/>
      <c r="Q17" s="82"/>
      <c r="R17" s="82"/>
      <c r="S17" s="82"/>
      <c r="T17" s="82"/>
      <c r="U17" s="82"/>
      <c r="V17" s="82"/>
      <c r="W17" s="82"/>
      <c r="X17" s="82"/>
      <c r="Y17" s="82"/>
    </row>
    <row r="18" spans="1:25" ht="15.5" x14ac:dyDescent="0.35">
      <c r="A18" s="69" t="s">
        <v>95</v>
      </c>
      <c r="B18" s="70"/>
      <c r="C18" s="70"/>
      <c r="D18" s="25"/>
      <c r="E18" s="25"/>
      <c r="F18" s="25"/>
      <c r="G18" s="25"/>
      <c r="H18" s="25"/>
      <c r="I18" s="25"/>
      <c r="N18" s="119"/>
    </row>
    <row r="19" spans="1:25" ht="15.5" x14ac:dyDescent="0.35">
      <c r="A19" s="71" t="s">
        <v>96</v>
      </c>
      <c r="B19" s="70"/>
      <c r="C19" s="70"/>
      <c r="D19" s="25"/>
      <c r="E19" s="25"/>
      <c r="F19" s="25"/>
      <c r="G19" s="25"/>
      <c r="H19" s="25"/>
      <c r="I19" s="25"/>
    </row>
    <row r="20" spans="1:25" ht="15.5" x14ac:dyDescent="0.35">
      <c r="A20" s="73" t="s">
        <v>101</v>
      </c>
      <c r="B20" s="70"/>
      <c r="C20" s="70"/>
      <c r="D20" s="25"/>
      <c r="E20" s="25"/>
      <c r="F20" s="25"/>
      <c r="G20" s="25"/>
      <c r="H20" s="25"/>
      <c r="I20" s="25"/>
    </row>
    <row r="21" spans="1:25" ht="26.25" customHeight="1" x14ac:dyDescent="0.35">
      <c r="A21" s="188" t="s">
        <v>102</v>
      </c>
      <c r="B21" s="188"/>
      <c r="C21" s="188"/>
      <c r="D21" s="188"/>
      <c r="E21" s="188"/>
      <c r="F21" s="188"/>
      <c r="G21" s="188"/>
      <c r="H21" s="188"/>
      <c r="I21" s="188"/>
    </row>
    <row r="22" spans="1:25" ht="15.5" x14ac:dyDescent="0.35">
      <c r="A22" s="25"/>
      <c r="B22" s="25"/>
      <c r="C22" s="25"/>
      <c r="D22" s="25"/>
      <c r="E22" s="25"/>
      <c r="F22" s="25"/>
      <c r="G22" s="25"/>
      <c r="H22" s="25"/>
      <c r="I22" s="25"/>
    </row>
    <row r="23" spans="1:25" ht="15.5" x14ac:dyDescent="0.35">
      <c r="A23" s="34" t="s">
        <v>192</v>
      </c>
      <c r="B23" s="25"/>
      <c r="C23" s="25"/>
      <c r="D23" s="25"/>
      <c r="E23" s="25"/>
      <c r="F23" s="25"/>
      <c r="G23" s="25"/>
      <c r="H23" s="25"/>
      <c r="I23" s="25"/>
    </row>
  </sheetData>
  <mergeCells count="6">
    <mergeCell ref="A21:I21"/>
    <mergeCell ref="B5:I5"/>
    <mergeCell ref="J5:Q5"/>
    <mergeCell ref="R5:Y5"/>
    <mergeCell ref="A16:I16"/>
    <mergeCell ref="A17:D17"/>
  </mergeCells>
  <hyperlinks>
    <hyperlink ref="A2" location="'Background Notes'!A1" display="Background Notes" xr:uid="{00000000-0004-0000-0500-000000000000}"/>
    <hyperlink ref="A1" location="Contents!A1" display="Contents" xr:uid="{00000000-0004-0000-0500-000001000000}"/>
  </hyperlinks>
  <pageMargins left="0.7" right="0.7" top="0.75" bottom="0.75" header="0.3" footer="0.3"/>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23"/>
  <sheetViews>
    <sheetView showGridLines="0" workbookViewId="0">
      <pane xSplit="1" topLeftCell="B1" activePane="topRight" state="frozen"/>
      <selection activeCell="A2" sqref="A2"/>
      <selection pane="topRight" activeCell="A22" sqref="A22"/>
    </sheetView>
  </sheetViews>
  <sheetFormatPr defaultRowHeight="14.5" x14ac:dyDescent="0.35"/>
  <cols>
    <col min="1" max="1" width="26.81640625" customWidth="1"/>
    <col min="2" max="2" width="12.7265625" bestFit="1" customWidth="1"/>
    <col min="3" max="4" width="14.1796875" bestFit="1" customWidth="1"/>
    <col min="5" max="5" width="14.1796875" customWidth="1"/>
    <col min="6" max="8" width="15.7265625" customWidth="1"/>
    <col min="9" max="9" width="14.1796875" customWidth="1"/>
    <col min="10" max="11" width="12.7265625" bestFit="1" customWidth="1"/>
    <col min="12" max="12" width="12.7265625" customWidth="1"/>
    <col min="13" max="13" width="16.81640625" customWidth="1"/>
    <col min="14" max="14" width="14.1796875" bestFit="1" customWidth="1"/>
    <col min="15" max="16" width="14.1796875" customWidth="1"/>
    <col min="17" max="18" width="14.1796875" bestFit="1" customWidth="1"/>
    <col min="19" max="19" width="14.1796875" customWidth="1"/>
    <col min="20" max="20" width="16.81640625" customWidth="1"/>
    <col min="21" max="22" width="14.1796875" bestFit="1" customWidth="1"/>
    <col min="23" max="24" width="14.1796875" customWidth="1"/>
    <col min="25" max="25" width="14.54296875" customWidth="1"/>
  </cols>
  <sheetData>
    <row r="1" spans="1:25" ht="17.5" x14ac:dyDescent="0.35">
      <c r="A1" s="7" t="s">
        <v>79</v>
      </c>
    </row>
    <row r="2" spans="1:25" ht="17.5" x14ac:dyDescent="0.35">
      <c r="A2" s="7" t="s">
        <v>45</v>
      </c>
    </row>
    <row r="3" spans="1:25" ht="15.5" x14ac:dyDescent="0.35">
      <c r="A3" s="1" t="s">
        <v>191</v>
      </c>
    </row>
    <row r="4" spans="1:25" ht="16" thickBot="1" x14ac:dyDescent="0.4">
      <c r="A4" s="75"/>
      <c r="B4" s="59"/>
      <c r="C4" s="59"/>
      <c r="D4" s="59"/>
      <c r="E4" s="59"/>
      <c r="F4" s="59"/>
      <c r="G4" s="59"/>
      <c r="H4" s="59"/>
      <c r="I4" s="59"/>
      <c r="J4" s="59"/>
      <c r="K4" s="59"/>
      <c r="L4" s="59"/>
      <c r="M4" s="59"/>
      <c r="N4" s="59"/>
      <c r="O4" s="59"/>
      <c r="P4" s="59"/>
      <c r="Q4" s="59"/>
      <c r="R4" s="59"/>
      <c r="S4" s="59"/>
      <c r="T4" s="59"/>
      <c r="U4" s="59"/>
      <c r="V4" s="59"/>
      <c r="W4" s="59"/>
      <c r="X4" s="59"/>
      <c r="Y4" s="59"/>
    </row>
    <row r="5" spans="1:25" ht="15.5" x14ac:dyDescent="0.35">
      <c r="A5" s="58"/>
      <c r="B5" s="193" t="s">
        <v>8</v>
      </c>
      <c r="C5" s="193"/>
      <c r="D5" s="193"/>
      <c r="E5" s="193"/>
      <c r="F5" s="193"/>
      <c r="G5" s="193"/>
      <c r="H5" s="193"/>
      <c r="I5" s="194"/>
      <c r="J5" s="193" t="s">
        <v>9</v>
      </c>
      <c r="K5" s="193"/>
      <c r="L5" s="193"/>
      <c r="M5" s="193"/>
      <c r="N5" s="193"/>
      <c r="O5" s="193"/>
      <c r="P5" s="193"/>
      <c r="Q5" s="194"/>
      <c r="R5" s="193" t="s">
        <v>2</v>
      </c>
      <c r="S5" s="193"/>
      <c r="T5" s="193"/>
      <c r="U5" s="193"/>
      <c r="V5" s="193"/>
      <c r="W5" s="193"/>
      <c r="X5" s="193"/>
      <c r="Y5" s="193"/>
    </row>
    <row r="6" spans="1:25" ht="31" x14ac:dyDescent="0.35">
      <c r="A6" s="28"/>
      <c r="B6" s="28">
        <v>2013</v>
      </c>
      <c r="C6" s="28">
        <v>2014</v>
      </c>
      <c r="D6" s="28">
        <v>2015</v>
      </c>
      <c r="E6" s="28">
        <v>2016</v>
      </c>
      <c r="F6" s="28">
        <v>2017</v>
      </c>
      <c r="G6" s="28">
        <v>2018</v>
      </c>
      <c r="H6" s="28">
        <v>2019</v>
      </c>
      <c r="I6" s="119" t="s">
        <v>180</v>
      </c>
      <c r="J6" s="28">
        <v>2013</v>
      </c>
      <c r="K6" s="28">
        <v>2014</v>
      </c>
      <c r="L6" s="28">
        <v>2015</v>
      </c>
      <c r="M6" s="28">
        <v>2016</v>
      </c>
      <c r="N6" s="28">
        <v>2017</v>
      </c>
      <c r="O6" s="28">
        <v>2018</v>
      </c>
      <c r="P6" s="28">
        <v>2019</v>
      </c>
      <c r="Q6" s="119" t="s">
        <v>180</v>
      </c>
      <c r="R6" s="28">
        <v>2013</v>
      </c>
      <c r="S6" s="28">
        <v>2014</v>
      </c>
      <c r="T6" s="28">
        <v>2015</v>
      </c>
      <c r="U6" s="28">
        <v>2016</v>
      </c>
      <c r="V6" s="28">
        <v>2017</v>
      </c>
      <c r="W6" s="28">
        <v>2018</v>
      </c>
      <c r="X6" s="28">
        <v>2019</v>
      </c>
      <c r="Y6" s="119" t="s">
        <v>180</v>
      </c>
    </row>
    <row r="7" spans="1:25" ht="30.75" customHeight="1" x14ac:dyDescent="0.35">
      <c r="A7" s="1" t="s">
        <v>128</v>
      </c>
      <c r="B7" s="42">
        <v>903929.83643153659</v>
      </c>
      <c r="C7" s="42">
        <v>1134405.7453782205</v>
      </c>
      <c r="D7" s="42">
        <v>1050977.2363959039</v>
      </c>
      <c r="E7" s="42">
        <v>1190742.633136936</v>
      </c>
      <c r="F7" s="42">
        <v>1281518.6338467211</v>
      </c>
      <c r="G7" s="42">
        <v>1190941.5798215654</v>
      </c>
      <c r="H7" s="42">
        <v>1328001.6499999999</v>
      </c>
      <c r="I7" s="62">
        <f>(H7-G7)/G7*100</f>
        <v>11.508546892700624</v>
      </c>
      <c r="J7" s="77">
        <v>147809.31851011654</v>
      </c>
      <c r="K7" s="77">
        <v>194646.90659908505</v>
      </c>
      <c r="L7" s="77">
        <v>158406.25363974751</v>
      </c>
      <c r="M7" s="83">
        <v>99288.244704756478</v>
      </c>
      <c r="N7" s="78">
        <v>238134.78753073598</v>
      </c>
      <c r="O7" s="77">
        <v>129908.25992763409</v>
      </c>
      <c r="P7" s="78">
        <v>188564.4</v>
      </c>
      <c r="Q7" s="62">
        <f>(P7-O7)/O7*100</f>
        <v>45.151971171841218</v>
      </c>
      <c r="R7" s="42">
        <v>1051739.1549416536</v>
      </c>
      <c r="S7" s="42">
        <v>1329052.6519773058</v>
      </c>
      <c r="T7" s="42">
        <v>1209383.4900356517</v>
      </c>
      <c r="U7" s="42">
        <v>1290030.8778416922</v>
      </c>
      <c r="V7" s="42">
        <v>1519653.4213774563</v>
      </c>
      <c r="W7" s="42">
        <v>1320849.8397492</v>
      </c>
      <c r="X7" s="42">
        <f>P7+H7</f>
        <v>1516566.0499999998</v>
      </c>
      <c r="Y7" s="62">
        <f>(X7-W7)/W7*100</f>
        <v>14.817445886805872</v>
      </c>
    </row>
    <row r="8" spans="1:25" ht="15.5" x14ac:dyDescent="0.35">
      <c r="A8" s="1"/>
      <c r="B8" s="42"/>
      <c r="C8" s="42"/>
      <c r="D8" s="42"/>
      <c r="E8" s="42"/>
      <c r="F8" s="42"/>
      <c r="G8" s="42"/>
      <c r="H8" s="42"/>
      <c r="I8" s="62"/>
      <c r="J8" s="77"/>
      <c r="K8" s="77"/>
      <c r="L8" s="77"/>
      <c r="M8" s="83"/>
      <c r="N8" s="78"/>
      <c r="O8" s="77"/>
      <c r="P8" s="78"/>
      <c r="Q8" s="62"/>
      <c r="R8" s="42"/>
      <c r="S8" s="42"/>
      <c r="T8" s="42"/>
      <c r="U8" s="42"/>
      <c r="V8" s="42"/>
      <c r="W8" s="42"/>
      <c r="X8" s="42"/>
      <c r="Y8" s="62"/>
    </row>
    <row r="9" spans="1:25" ht="15.5" x14ac:dyDescent="0.35">
      <c r="A9" s="1" t="s">
        <v>129</v>
      </c>
      <c r="B9" s="42">
        <v>1432700.8763334996</v>
      </c>
      <c r="C9" s="42">
        <v>2015075.3919578628</v>
      </c>
      <c r="D9" s="42">
        <v>1778658.4313645067</v>
      </c>
      <c r="E9" s="42">
        <v>1962925.6231161412</v>
      </c>
      <c r="F9" s="42">
        <v>2156106.5745317428</v>
      </c>
      <c r="G9" s="42">
        <v>2063151.2809506203</v>
      </c>
      <c r="H9" s="42">
        <v>2130214.38</v>
      </c>
      <c r="I9" s="62">
        <f>(H9-G9)/G9*100</f>
        <v>3.2505177719434855</v>
      </c>
      <c r="J9" s="77">
        <v>866774.41737845121</v>
      </c>
      <c r="K9" s="77">
        <v>1317464.5922233588</v>
      </c>
      <c r="L9" s="77">
        <v>1023301.5757758321</v>
      </c>
      <c r="M9" s="83">
        <v>622474.70524931443</v>
      </c>
      <c r="N9" s="78">
        <v>1529357.850488568</v>
      </c>
      <c r="O9" s="77">
        <v>842404.8518544957</v>
      </c>
      <c r="P9" s="78">
        <v>1082331.92</v>
      </c>
      <c r="Q9" s="62">
        <f>(P9-O9)/O9*100</f>
        <v>28.481206823218251</v>
      </c>
      <c r="R9" s="42">
        <v>2299475.2937119501</v>
      </c>
      <c r="S9" s="42">
        <v>3332539.9841812216</v>
      </c>
      <c r="T9" s="42">
        <v>2801960.0071403403</v>
      </c>
      <c r="U9" s="42">
        <v>2585400.3283654568</v>
      </c>
      <c r="V9" s="42">
        <v>3685464.4250203101</v>
      </c>
      <c r="W9" s="42">
        <v>2905556.1328051174</v>
      </c>
      <c r="X9" s="42">
        <f t="shared" ref="X9" si="0">P9+H9</f>
        <v>3212546.3</v>
      </c>
      <c r="Y9" s="62">
        <f>(X9-W9)/W9*100</f>
        <v>10.565625070148075</v>
      </c>
    </row>
    <row r="10" spans="1:25" ht="15.5" x14ac:dyDescent="0.35">
      <c r="A10" s="1"/>
      <c r="B10" s="42"/>
      <c r="C10" s="42"/>
      <c r="D10" s="42"/>
      <c r="E10" s="42"/>
      <c r="F10" s="42"/>
      <c r="G10" s="42"/>
      <c r="H10" s="42"/>
      <c r="I10" s="62"/>
      <c r="J10" s="77"/>
      <c r="K10" s="77"/>
      <c r="L10" s="77"/>
      <c r="M10" s="83"/>
      <c r="N10" s="78"/>
      <c r="O10" s="77"/>
      <c r="P10" s="78"/>
      <c r="Q10" s="62"/>
      <c r="R10" s="42"/>
      <c r="S10" s="42"/>
      <c r="T10" s="42"/>
      <c r="U10" s="42"/>
      <c r="V10" s="42"/>
      <c r="W10" s="42"/>
      <c r="X10" s="42"/>
      <c r="Y10" s="62"/>
    </row>
    <row r="11" spans="1:25" ht="15.5" x14ac:dyDescent="0.35">
      <c r="A11" s="1" t="s">
        <v>130</v>
      </c>
      <c r="B11" s="42">
        <v>96044620.077854276</v>
      </c>
      <c r="C11" s="42">
        <v>111309655.19601975</v>
      </c>
      <c r="D11" s="42">
        <v>130967821.83693528</v>
      </c>
      <c r="E11" s="42">
        <v>150336450.63537526</v>
      </c>
      <c r="F11" s="42">
        <v>163255219.1339128</v>
      </c>
      <c r="G11" s="42">
        <v>180331617.39335039</v>
      </c>
      <c r="H11" s="42">
        <v>190276869.46000001</v>
      </c>
      <c r="I11" s="62">
        <f t="shared" ref="I11" si="1">(H11-G11)/G11*100</f>
        <v>5.5149796859839739</v>
      </c>
      <c r="J11" s="77">
        <v>24077691.080884419</v>
      </c>
      <c r="K11" s="77">
        <v>36721497.027279802</v>
      </c>
      <c r="L11" s="77">
        <v>25527683.166288614</v>
      </c>
      <c r="M11" s="83">
        <v>26019889.018099319</v>
      </c>
      <c r="N11" s="78">
        <v>57624549.416369095</v>
      </c>
      <c r="O11" s="77">
        <v>33965178.378256202</v>
      </c>
      <c r="P11" s="78">
        <v>44012725.539999999</v>
      </c>
      <c r="Q11" s="62">
        <f t="shared" ref="Q11" si="2">(P11-O11)/O11*100</f>
        <v>29.581906062286507</v>
      </c>
      <c r="R11" s="42">
        <v>120122311.1587387</v>
      </c>
      <c r="S11" s="42">
        <v>148031152.22329956</v>
      </c>
      <c r="T11" s="42">
        <v>156495505.00322381</v>
      </c>
      <c r="U11" s="42">
        <v>176356339.65347457</v>
      </c>
      <c r="V11" s="42">
        <v>220879768.55028176</v>
      </c>
      <c r="W11" s="42">
        <v>214296795.77160662</v>
      </c>
      <c r="X11" s="42">
        <f>P11+H11</f>
        <v>234289595</v>
      </c>
      <c r="Y11" s="62">
        <f t="shared" ref="Y11" si="3">(X11-W11)/W11*100</f>
        <v>9.3294905117019642</v>
      </c>
    </row>
    <row r="12" spans="1:25" ht="16" thickBot="1" x14ac:dyDescent="0.4">
      <c r="A12" s="79"/>
      <c r="B12" s="80"/>
      <c r="C12" s="80"/>
      <c r="D12" s="80"/>
      <c r="E12" s="80"/>
      <c r="F12" s="80"/>
      <c r="G12" s="80"/>
      <c r="H12" s="80"/>
      <c r="I12" s="81"/>
      <c r="J12" s="80"/>
      <c r="K12" s="80"/>
      <c r="L12" s="80"/>
      <c r="M12" s="80"/>
      <c r="N12" s="80"/>
      <c r="O12" s="80"/>
      <c r="P12" s="80"/>
      <c r="Q12" s="81"/>
      <c r="R12" s="80"/>
      <c r="S12" s="80"/>
      <c r="T12" s="80"/>
      <c r="U12" s="80"/>
      <c r="V12" s="80"/>
      <c r="W12" s="80"/>
      <c r="X12" s="80"/>
      <c r="Y12" s="80"/>
    </row>
    <row r="14" spans="1:25" x14ac:dyDescent="0.35">
      <c r="A14" s="32" t="s">
        <v>12</v>
      </c>
      <c r="B14" s="33"/>
      <c r="C14" s="33"/>
      <c r="D14" s="33"/>
      <c r="E14" s="33"/>
      <c r="F14" s="33"/>
      <c r="G14" s="33"/>
      <c r="H14" s="33"/>
      <c r="I14" s="33"/>
      <c r="J14" s="82"/>
      <c r="K14" s="82"/>
      <c r="L14" s="82"/>
      <c r="M14" s="82"/>
      <c r="N14" s="82"/>
      <c r="O14" s="82"/>
      <c r="P14" s="82"/>
      <c r="Q14" s="82"/>
      <c r="R14" s="82"/>
      <c r="S14" s="82"/>
      <c r="T14" s="82"/>
      <c r="U14" s="82"/>
      <c r="V14" s="82"/>
      <c r="W14" s="82"/>
      <c r="X14" s="82"/>
      <c r="Y14" s="82"/>
    </row>
    <row r="15" spans="1:25" s="113" customFormat="1" ht="26.25" customHeight="1" x14ac:dyDescent="0.35">
      <c r="A15" s="188" t="s">
        <v>120</v>
      </c>
      <c r="B15" s="188"/>
      <c r="C15" s="188"/>
      <c r="D15" s="188"/>
      <c r="E15" s="188"/>
      <c r="F15" s="188"/>
      <c r="G15" s="188"/>
      <c r="H15" s="188"/>
      <c r="I15" s="188"/>
      <c r="J15" s="195"/>
      <c r="K15" s="112"/>
      <c r="L15" s="112"/>
      <c r="M15" s="112"/>
      <c r="N15" s="112"/>
      <c r="O15" s="112"/>
      <c r="P15" s="112"/>
      <c r="Q15" s="112"/>
      <c r="R15" s="112"/>
      <c r="S15" s="112"/>
      <c r="T15" s="112"/>
      <c r="U15" s="112"/>
      <c r="V15" s="112"/>
      <c r="W15" s="112"/>
      <c r="X15" s="112"/>
    </row>
    <row r="16" spans="1:25" x14ac:dyDescent="0.35">
      <c r="A16" s="187" t="s">
        <v>93</v>
      </c>
      <c r="B16" s="187"/>
      <c r="C16" s="187"/>
      <c r="D16" s="187"/>
      <c r="E16" s="33"/>
      <c r="F16" s="33"/>
      <c r="G16" s="33"/>
      <c r="H16" s="33"/>
      <c r="I16" s="33"/>
      <c r="J16" s="82"/>
      <c r="K16" s="82"/>
      <c r="L16" s="82"/>
      <c r="M16" s="82"/>
      <c r="N16" s="82"/>
      <c r="O16" s="82"/>
      <c r="P16" s="82"/>
      <c r="Q16" s="82"/>
      <c r="R16" s="82"/>
      <c r="S16" s="82"/>
      <c r="T16" s="82"/>
      <c r="U16" s="82"/>
      <c r="V16" s="82"/>
      <c r="W16" s="82"/>
      <c r="X16" s="82"/>
      <c r="Y16" s="82"/>
    </row>
    <row r="17" spans="1:25" ht="15" customHeight="1" x14ac:dyDescent="0.35">
      <c r="A17" s="69" t="s">
        <v>95</v>
      </c>
      <c r="B17" s="70"/>
      <c r="C17" s="70"/>
      <c r="D17" s="25"/>
      <c r="E17" s="25"/>
      <c r="F17" s="25"/>
      <c r="G17" s="25"/>
      <c r="H17" s="25"/>
      <c r="I17" s="25"/>
      <c r="J17" s="82"/>
      <c r="K17" s="82"/>
      <c r="L17" s="82"/>
      <c r="M17" s="82"/>
      <c r="N17" s="82"/>
      <c r="O17" s="82"/>
      <c r="P17" s="82"/>
      <c r="Q17" s="82"/>
      <c r="R17" s="82"/>
      <c r="S17" s="82"/>
      <c r="T17" s="82"/>
      <c r="U17" s="82"/>
      <c r="V17" s="82"/>
      <c r="W17" s="82"/>
      <c r="X17" s="82"/>
      <c r="Y17" s="82"/>
    </row>
    <row r="18" spans="1:25" ht="15" customHeight="1" x14ac:dyDescent="0.35">
      <c r="A18" s="71" t="s">
        <v>96</v>
      </c>
      <c r="B18" s="70"/>
      <c r="C18" s="70"/>
      <c r="D18" s="25"/>
      <c r="E18" s="25"/>
      <c r="F18" s="25"/>
      <c r="G18" s="25"/>
      <c r="H18" s="25"/>
      <c r="I18" s="25"/>
    </row>
    <row r="19" spans="1:25" ht="23.25" customHeight="1" x14ac:dyDescent="0.35">
      <c r="A19" s="73" t="s">
        <v>101</v>
      </c>
      <c r="B19" s="70"/>
      <c r="C19" s="70"/>
      <c r="D19" s="25"/>
      <c r="E19" s="25"/>
      <c r="F19" s="25"/>
      <c r="G19" s="25"/>
      <c r="H19" s="25"/>
      <c r="I19" s="25"/>
      <c r="T19" s="62"/>
    </row>
    <row r="20" spans="1:25" ht="15.5" x14ac:dyDescent="0.35">
      <c r="A20" s="188" t="s">
        <v>102</v>
      </c>
      <c r="B20" s="188"/>
      <c r="C20" s="188"/>
      <c r="D20" s="188"/>
      <c r="E20" s="188"/>
      <c r="F20" s="188"/>
      <c r="G20" s="188"/>
      <c r="H20" s="188"/>
      <c r="I20" s="188"/>
      <c r="J20" s="195"/>
      <c r="T20" s="62"/>
    </row>
    <row r="21" spans="1:25" ht="15.5" x14ac:dyDescent="0.35">
      <c r="A21" s="25"/>
      <c r="B21" s="25"/>
      <c r="C21" s="25"/>
      <c r="D21" s="25"/>
      <c r="E21" s="25"/>
      <c r="F21" s="25"/>
      <c r="G21" s="25"/>
      <c r="H21" s="25"/>
      <c r="I21" s="25"/>
      <c r="T21" s="62"/>
    </row>
    <row r="22" spans="1:25" ht="15" customHeight="1" x14ac:dyDescent="0.35">
      <c r="A22" s="34" t="s">
        <v>192</v>
      </c>
      <c r="B22" s="25"/>
      <c r="C22" s="25"/>
      <c r="D22" s="25"/>
      <c r="E22" s="25"/>
      <c r="F22" s="25"/>
      <c r="G22" s="25"/>
      <c r="H22" s="25"/>
      <c r="I22" s="25"/>
      <c r="T22" s="62"/>
    </row>
    <row r="23" spans="1:25" ht="15.5" x14ac:dyDescent="0.35">
      <c r="T23" s="62"/>
    </row>
  </sheetData>
  <mergeCells count="6">
    <mergeCell ref="B5:I5"/>
    <mergeCell ref="J5:Q5"/>
    <mergeCell ref="R5:Y5"/>
    <mergeCell ref="A16:D16"/>
    <mergeCell ref="A20:J20"/>
    <mergeCell ref="A15:J15"/>
  </mergeCells>
  <hyperlinks>
    <hyperlink ref="A2" location="'Background Notes'!A1" display="Background Notes" xr:uid="{00000000-0004-0000-0600-000000000000}"/>
    <hyperlink ref="A1" location="Contents!A1" display="Contents" xr:uid="{00000000-0004-0000-0600-000001000000}"/>
  </hyperlinks>
  <pageMargins left="0.7" right="0.7" top="0.75" bottom="0.75" header="0.3" footer="0.3"/>
  <pageSetup paperSize="9"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3"/>
  <sheetViews>
    <sheetView showGridLines="0" topLeftCell="A3" workbookViewId="0">
      <selection activeCell="A23" sqref="A23:G23"/>
    </sheetView>
  </sheetViews>
  <sheetFormatPr defaultRowHeight="14.5" x14ac:dyDescent="0.35"/>
  <cols>
    <col min="1" max="1" width="20.54296875" customWidth="1"/>
    <col min="2" max="7" width="13.81640625" bestFit="1" customWidth="1"/>
    <col min="8" max="8" width="13.81640625" customWidth="1"/>
  </cols>
  <sheetData>
    <row r="1" spans="1:11" ht="17.5" x14ac:dyDescent="0.35">
      <c r="A1" s="7" t="s">
        <v>79</v>
      </c>
    </row>
    <row r="2" spans="1:11" ht="17.5" x14ac:dyDescent="0.35">
      <c r="A2" s="7" t="s">
        <v>45</v>
      </c>
    </row>
    <row r="3" spans="1:11" ht="15.5" x14ac:dyDescent="0.35">
      <c r="A3" s="1" t="s">
        <v>181</v>
      </c>
      <c r="C3" s="6"/>
      <c r="F3" s="84"/>
      <c r="K3" s="4"/>
    </row>
    <row r="5" spans="1:11" ht="15" customHeight="1" x14ac:dyDescent="0.35"/>
    <row r="6" spans="1:11" x14ac:dyDescent="0.35">
      <c r="A6" s="139"/>
      <c r="B6" s="197"/>
      <c r="C6" s="197"/>
      <c r="D6" s="197"/>
      <c r="E6" s="197"/>
      <c r="F6" s="197"/>
      <c r="G6" s="197"/>
      <c r="H6" s="157"/>
    </row>
    <row r="7" spans="1:11" ht="23.25" customHeight="1" x14ac:dyDescent="0.35">
      <c r="B7" s="133" t="s">
        <v>0</v>
      </c>
      <c r="C7" s="133">
        <v>2014</v>
      </c>
      <c r="D7" s="133">
        <v>2015</v>
      </c>
      <c r="E7" s="133">
        <v>2016</v>
      </c>
      <c r="F7" s="133">
        <v>2017</v>
      </c>
      <c r="G7" s="133">
        <v>2018</v>
      </c>
      <c r="H7" s="133">
        <v>2019</v>
      </c>
      <c r="I7" s="3"/>
      <c r="J7" s="3"/>
    </row>
    <row r="8" spans="1:11" ht="33.75" customHeight="1" x14ac:dyDescent="0.35">
      <c r="A8" s="134" t="s">
        <v>22</v>
      </c>
      <c r="B8" s="135">
        <v>1763610.9058223893</v>
      </c>
      <c r="C8" s="135">
        <v>1949115.2696777035</v>
      </c>
      <c r="D8" s="135">
        <v>1908353.7510855878</v>
      </c>
      <c r="E8" s="135">
        <v>1706977.0673307958</v>
      </c>
      <c r="F8" s="135">
        <v>1955733.1978954033</v>
      </c>
      <c r="G8" s="135">
        <v>1932959.9257414071</v>
      </c>
      <c r="H8" s="135">
        <v>2053043.43</v>
      </c>
      <c r="I8" s="3"/>
      <c r="J8" s="3"/>
    </row>
    <row r="9" spans="1:11" ht="33.75" customHeight="1" x14ac:dyDescent="0.35">
      <c r="A9" s="134" t="s">
        <v>23</v>
      </c>
      <c r="B9" s="136">
        <v>194301.31435762218</v>
      </c>
      <c r="C9" s="136">
        <v>355068.4174706887</v>
      </c>
      <c r="D9" s="138">
        <v>317672.73375819437</v>
      </c>
      <c r="E9" s="138">
        <v>245996.82623855554</v>
      </c>
      <c r="F9" s="138">
        <v>233082.66357834212</v>
      </c>
      <c r="G9" s="138">
        <v>249543.61680509671</v>
      </c>
      <c r="H9" s="138">
        <v>257849</v>
      </c>
      <c r="I9" s="3"/>
      <c r="J9" s="3"/>
    </row>
    <row r="10" spans="1:11" ht="33.75" customHeight="1" x14ac:dyDescent="0.35">
      <c r="A10" s="134" t="s">
        <v>4</v>
      </c>
      <c r="B10" s="137">
        <v>22257.626059345319</v>
      </c>
      <c r="C10" s="137">
        <v>30443.138365384621</v>
      </c>
      <c r="D10" s="137">
        <v>4189.6276508537712</v>
      </c>
      <c r="E10" s="137">
        <v>31418.199923416942</v>
      </c>
      <c r="F10" s="137">
        <v>4612.5447056216453</v>
      </c>
      <c r="G10" s="137">
        <v>5013.5521731301997</v>
      </c>
      <c r="H10" s="137">
        <v>20913.830000000002</v>
      </c>
      <c r="I10" s="3"/>
      <c r="J10" s="3"/>
    </row>
    <row r="11" spans="1:11" ht="32.25" customHeight="1" x14ac:dyDescent="0.35">
      <c r="A11" s="140" t="s">
        <v>2</v>
      </c>
      <c r="B11" s="141">
        <f t="shared" ref="B11:G11" si="0">SUM(B8:B10)</f>
        <v>1980169.8462393568</v>
      </c>
      <c r="C11" s="141">
        <f t="shared" si="0"/>
        <v>2334626.8255137769</v>
      </c>
      <c r="D11" s="141">
        <f t="shared" si="0"/>
        <v>2230216.1124946359</v>
      </c>
      <c r="E11" s="141">
        <f t="shared" si="0"/>
        <v>1984392.0934927682</v>
      </c>
      <c r="F11" s="141">
        <f t="shared" si="0"/>
        <v>2193428.4061793666</v>
      </c>
      <c r="G11" s="141">
        <f t="shared" si="0"/>
        <v>2187517.0947196339</v>
      </c>
      <c r="H11" s="141">
        <f>SUM(H8:H10)</f>
        <v>2331806.2599999998</v>
      </c>
    </row>
    <row r="13" spans="1:11" x14ac:dyDescent="0.35">
      <c r="A13" s="32" t="s">
        <v>12</v>
      </c>
      <c r="B13" s="33"/>
      <c r="C13" s="33"/>
      <c r="D13" s="33"/>
      <c r="E13" s="33"/>
      <c r="F13" s="33"/>
      <c r="G13" s="33"/>
      <c r="H13" s="33"/>
    </row>
    <row r="14" spans="1:11" s="113" customFormat="1" ht="31.5" customHeight="1" x14ac:dyDescent="0.35">
      <c r="A14" s="186" t="s">
        <v>120</v>
      </c>
      <c r="B14" s="186"/>
      <c r="C14" s="186"/>
      <c r="D14" s="186"/>
      <c r="E14" s="189"/>
      <c r="F14" s="189"/>
      <c r="G14" s="189"/>
      <c r="H14" s="156"/>
    </row>
    <row r="15" spans="1:11" x14ac:dyDescent="0.35">
      <c r="A15" s="187" t="s">
        <v>93</v>
      </c>
      <c r="B15" s="187"/>
      <c r="C15" s="187"/>
      <c r="D15" s="187"/>
      <c r="E15" s="33"/>
      <c r="F15" s="33"/>
      <c r="G15" s="33"/>
      <c r="H15" s="33"/>
    </row>
    <row r="16" spans="1:11" ht="15.5" x14ac:dyDescent="0.35">
      <c r="A16" s="69" t="s">
        <v>95</v>
      </c>
      <c r="B16" s="70"/>
      <c r="C16" s="70"/>
      <c r="D16" s="25"/>
      <c r="E16" s="25"/>
      <c r="F16" s="25"/>
      <c r="G16" s="25"/>
      <c r="H16" s="25"/>
    </row>
    <row r="17" spans="1:8" ht="15.5" x14ac:dyDescent="0.35">
      <c r="A17" s="71" t="s">
        <v>96</v>
      </c>
      <c r="B17" s="70"/>
      <c r="C17" s="70"/>
      <c r="D17" s="25"/>
      <c r="E17" s="25"/>
      <c r="F17" s="25"/>
      <c r="G17" s="25"/>
      <c r="H17" s="25"/>
    </row>
    <row r="18" spans="1:8" ht="15" customHeight="1" x14ac:dyDescent="0.35">
      <c r="A18" s="73" t="s">
        <v>101</v>
      </c>
      <c r="B18" s="70"/>
      <c r="C18" s="70"/>
      <c r="D18" s="25"/>
      <c r="E18" s="25"/>
      <c r="F18" s="25"/>
      <c r="G18" s="25"/>
      <c r="H18" s="25"/>
    </row>
    <row r="19" spans="1:8" ht="15.5" x14ac:dyDescent="0.35">
      <c r="A19" s="32" t="s">
        <v>97</v>
      </c>
      <c r="B19" s="33"/>
      <c r="C19" s="33"/>
      <c r="D19" s="33"/>
      <c r="E19" s="33"/>
      <c r="F19" s="33"/>
      <c r="G19" s="25"/>
      <c r="H19" s="25"/>
    </row>
    <row r="20" spans="1:8" ht="15.5" x14ac:dyDescent="0.35">
      <c r="A20" s="32" t="s">
        <v>135</v>
      </c>
      <c r="B20" s="33"/>
      <c r="C20" s="33"/>
      <c r="D20" s="33"/>
      <c r="E20" s="33"/>
      <c r="F20" s="33"/>
      <c r="G20" s="25"/>
      <c r="H20" s="25"/>
    </row>
    <row r="21" spans="1:8" ht="27.75" customHeight="1" x14ac:dyDescent="0.35">
      <c r="A21" s="188" t="s">
        <v>134</v>
      </c>
      <c r="B21" s="188"/>
      <c r="C21" s="188"/>
      <c r="D21" s="188"/>
      <c r="E21" s="188"/>
      <c r="F21" s="188"/>
      <c r="G21" s="188"/>
      <c r="H21" s="56"/>
    </row>
    <row r="22" spans="1:8" ht="15.5" x14ac:dyDescent="0.35">
      <c r="A22" s="85"/>
      <c r="B22" s="25"/>
      <c r="C22" s="25"/>
      <c r="D22" s="25"/>
      <c r="E22" s="25"/>
      <c r="F22" s="25"/>
      <c r="G22" s="25"/>
      <c r="H22" s="25"/>
    </row>
    <row r="23" spans="1:8" ht="15.5" x14ac:dyDescent="0.35">
      <c r="A23" s="196" t="s">
        <v>192</v>
      </c>
      <c r="B23" s="196"/>
      <c r="C23" s="196"/>
      <c r="D23" s="196"/>
      <c r="E23" s="196"/>
      <c r="F23" s="196"/>
      <c r="G23" s="196"/>
      <c r="H23" s="30"/>
    </row>
  </sheetData>
  <mergeCells count="5">
    <mergeCell ref="A21:G21"/>
    <mergeCell ref="A23:G23"/>
    <mergeCell ref="A14:G14"/>
    <mergeCell ref="A15:D15"/>
    <mergeCell ref="B6:G6"/>
  </mergeCells>
  <hyperlinks>
    <hyperlink ref="A2" location="'Background Notes'!A1" display="Background Notes" xr:uid="{00000000-0004-0000-0700-000000000000}"/>
    <hyperlink ref="A1" location="Contents!A1" display="Contents" xr:uid="{00000000-0004-0000-0700-000001000000}"/>
  </hyperlinks>
  <pageMargins left="0.7" right="0.7" top="0.75" bottom="0.75" header="0.3" footer="0.3"/>
  <pageSetup paperSize="9" fitToHeight="0" orientation="landscape" r:id="rId1"/>
  <ignoredErrors>
    <ignoredError sqref="B7" numberStoredAsText="1"/>
    <ignoredError sqref="C11:F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5"/>
  <sheetViews>
    <sheetView showGridLines="0" workbookViewId="0">
      <selection activeCell="A25" sqref="A25:J25"/>
    </sheetView>
  </sheetViews>
  <sheetFormatPr defaultRowHeight="14.5" x14ac:dyDescent="0.35"/>
  <cols>
    <col min="1" max="1" width="55" customWidth="1"/>
    <col min="2" max="2" width="8.54296875" customWidth="1"/>
    <col min="3" max="4" width="8" customWidth="1"/>
    <col min="5" max="5" width="8" bestFit="1" customWidth="1"/>
    <col min="11" max="11" width="22.81640625" customWidth="1"/>
  </cols>
  <sheetData>
    <row r="1" spans="1:13" ht="17.5" x14ac:dyDescent="0.35">
      <c r="A1" s="7" t="s">
        <v>79</v>
      </c>
    </row>
    <row r="2" spans="1:13" ht="17.5" x14ac:dyDescent="0.35">
      <c r="A2" s="7" t="s">
        <v>45</v>
      </c>
    </row>
    <row r="3" spans="1:13" ht="15.5" x14ac:dyDescent="0.35">
      <c r="A3" s="1" t="s">
        <v>185</v>
      </c>
      <c r="B3" s="57"/>
      <c r="C3" s="9"/>
      <c r="D3" s="9"/>
      <c r="E3" s="9"/>
      <c r="F3" s="9"/>
      <c r="G3" s="9"/>
      <c r="H3" s="9"/>
      <c r="J3" s="4"/>
      <c r="M3" s="48"/>
    </row>
    <row r="4" spans="1:13" ht="16" thickBot="1" x14ac:dyDescent="0.4">
      <c r="A4" s="59"/>
      <c r="B4" s="75"/>
      <c r="C4" s="75"/>
      <c r="D4" s="75"/>
      <c r="E4" s="59"/>
      <c r="M4" s="54"/>
    </row>
    <row r="5" spans="1:13" ht="15.5" x14ac:dyDescent="0.35">
      <c r="A5" s="60"/>
      <c r="B5" s="193" t="s">
        <v>10</v>
      </c>
      <c r="C5" s="198"/>
      <c r="D5" s="198"/>
      <c r="E5" s="198"/>
      <c r="F5" s="108"/>
      <c r="G5" s="108"/>
      <c r="H5" s="108"/>
      <c r="I5" s="108"/>
    </row>
    <row r="6" spans="1:13" ht="25.5" customHeight="1" x14ac:dyDescent="0.35">
      <c r="A6" s="60"/>
      <c r="B6" s="123">
        <v>2016</v>
      </c>
      <c r="C6" s="123">
        <v>2017</v>
      </c>
      <c r="D6" s="123">
        <v>2018</v>
      </c>
      <c r="E6" s="123">
        <v>2019</v>
      </c>
    </row>
    <row r="7" spans="1:13" ht="26.25" customHeight="1" x14ac:dyDescent="0.35">
      <c r="A7" s="25" t="s">
        <v>17</v>
      </c>
      <c r="B7" s="86">
        <v>0.2360248447204969</v>
      </c>
      <c r="C7" s="86">
        <v>0.20983793005402332</v>
      </c>
      <c r="D7" s="86">
        <v>0.21490116573745566</v>
      </c>
      <c r="E7" s="3">
        <v>0.19681483242215356</v>
      </c>
    </row>
    <row r="8" spans="1:13" ht="15.5" x14ac:dyDescent="0.35">
      <c r="A8" s="25" t="s">
        <v>15</v>
      </c>
      <c r="B8" s="86">
        <v>0.17169476486246674</v>
      </c>
      <c r="C8" s="86">
        <v>0.16775661074779641</v>
      </c>
      <c r="D8" s="86">
        <v>0.1900658895083629</v>
      </c>
      <c r="E8" s="3">
        <v>0.19538863798431186</v>
      </c>
    </row>
    <row r="9" spans="1:13" ht="15.5" x14ac:dyDescent="0.35">
      <c r="A9" s="25" t="s">
        <v>16</v>
      </c>
      <c r="B9" s="86">
        <v>0.24223602484472051</v>
      </c>
      <c r="C9" s="86">
        <v>0.19675860108046631</v>
      </c>
      <c r="D9" s="86">
        <v>0.1890522047643183</v>
      </c>
      <c r="E9" s="3">
        <v>0.1804135963869741</v>
      </c>
    </row>
    <row r="10" spans="1:13" ht="18.5" x14ac:dyDescent="0.35">
      <c r="A10" s="30" t="s">
        <v>117</v>
      </c>
      <c r="B10" s="152" t="s">
        <v>136</v>
      </c>
      <c r="C10" s="86">
        <v>0.11145862951379017</v>
      </c>
      <c r="D10" s="86">
        <v>0.13228585909782059</v>
      </c>
      <c r="E10" s="3">
        <v>0.14333254100309009</v>
      </c>
    </row>
    <row r="11" spans="1:13" ht="15.5" x14ac:dyDescent="0.35">
      <c r="A11" s="25" t="s">
        <v>19</v>
      </c>
      <c r="B11" s="86">
        <v>0.1233362910381544</v>
      </c>
      <c r="C11" s="86">
        <v>0.12453795848734717</v>
      </c>
      <c r="D11" s="86">
        <v>0.13025848960973138</v>
      </c>
      <c r="E11" s="3">
        <v>0.12550511053006894</v>
      </c>
    </row>
    <row r="12" spans="1:13" ht="15.5" x14ac:dyDescent="0.35">
      <c r="A12" s="25" t="s">
        <v>18</v>
      </c>
      <c r="B12" s="86">
        <v>0.16193433895297249</v>
      </c>
      <c r="C12" s="86">
        <v>0.14643161785612738</v>
      </c>
      <c r="D12" s="86">
        <v>0.1193613786112519</v>
      </c>
      <c r="E12" s="3">
        <v>0.1126693605894937</v>
      </c>
      <c r="H12" s="144"/>
    </row>
    <row r="13" spans="1:13" ht="15.5" x14ac:dyDescent="0.35">
      <c r="A13" s="25" t="s">
        <v>4</v>
      </c>
      <c r="B13" s="86">
        <v>6.4773735581188999E-2</v>
      </c>
      <c r="C13" s="86">
        <v>4.3218652260449249E-2</v>
      </c>
      <c r="D13" s="86">
        <v>2.4075012671059302E-2</v>
      </c>
      <c r="E13" s="3">
        <v>4.587592108390777E-2</v>
      </c>
    </row>
    <row r="14" spans="1:13" ht="33" customHeight="1" thickBot="1" x14ac:dyDescent="0.4">
      <c r="A14" s="142" t="s">
        <v>141</v>
      </c>
      <c r="B14" s="143">
        <f t="shared" ref="B14" si="0">SUM(B7:B13)</f>
        <v>1</v>
      </c>
      <c r="C14" s="143">
        <f>SUM(C7:C13)</f>
        <v>1</v>
      </c>
      <c r="D14" s="143">
        <f>SUM(D7:D13)</f>
        <v>1.0000000000000002</v>
      </c>
      <c r="E14" s="143">
        <f>SUM(E7:E13)</f>
        <v>1</v>
      </c>
    </row>
    <row r="15" spans="1:13" x14ac:dyDescent="0.35">
      <c r="E15" s="3"/>
    </row>
    <row r="16" spans="1:13" ht="15.5" x14ac:dyDescent="0.35">
      <c r="A16" s="53" t="s">
        <v>12</v>
      </c>
      <c r="B16" s="53"/>
      <c r="C16" s="53"/>
      <c r="D16" s="53"/>
      <c r="E16" s="53"/>
      <c r="F16" s="53"/>
      <c r="G16" s="53"/>
      <c r="H16" s="87"/>
      <c r="I16" s="88"/>
      <c r="J16" s="89"/>
    </row>
    <row r="17" spans="1:10" x14ac:dyDescent="0.35">
      <c r="A17" s="199" t="s">
        <v>104</v>
      </c>
      <c r="B17" s="200"/>
      <c r="C17" s="200"/>
      <c r="D17" s="200"/>
      <c r="E17" s="200"/>
      <c r="F17" s="200"/>
      <c r="G17" s="200"/>
      <c r="H17" s="200"/>
      <c r="I17" s="200"/>
      <c r="J17" s="109"/>
    </row>
    <row r="18" spans="1:10" x14ac:dyDescent="0.35">
      <c r="A18" s="199" t="s">
        <v>118</v>
      </c>
      <c r="B18" s="200"/>
      <c r="C18" s="200"/>
      <c r="D18" s="200"/>
      <c r="E18" s="200"/>
      <c r="F18" s="200"/>
      <c r="G18" s="200"/>
      <c r="H18" s="200"/>
      <c r="I18" s="200"/>
      <c r="J18" s="109"/>
    </row>
    <row r="19" spans="1:10" x14ac:dyDescent="0.35">
      <c r="A19" s="199" t="s">
        <v>124</v>
      </c>
      <c r="B19" s="200"/>
      <c r="C19" s="200"/>
      <c r="D19" s="200"/>
      <c r="E19" s="200"/>
      <c r="F19" s="200"/>
      <c r="G19" s="200"/>
      <c r="H19" s="200"/>
      <c r="I19" s="200"/>
      <c r="J19" s="109"/>
    </row>
    <row r="20" spans="1:10" ht="15" customHeight="1" x14ac:dyDescent="0.35">
      <c r="A20" s="199" t="s">
        <v>123</v>
      </c>
      <c r="B20" s="200"/>
      <c r="C20" s="200"/>
      <c r="D20" s="200"/>
      <c r="E20" s="200"/>
      <c r="F20" s="200"/>
      <c r="G20" s="9"/>
      <c r="H20" s="9"/>
      <c r="I20" s="9"/>
      <c r="J20" s="109"/>
    </row>
    <row r="21" spans="1:10" x14ac:dyDescent="0.35">
      <c r="A21" s="199" t="s">
        <v>122</v>
      </c>
      <c r="B21" s="200"/>
      <c r="C21" s="200"/>
      <c r="D21" s="200"/>
      <c r="E21" s="200"/>
      <c r="F21" s="200"/>
      <c r="G21" s="200"/>
      <c r="H21" s="200"/>
      <c r="I21" s="200"/>
      <c r="J21" s="109"/>
    </row>
    <row r="22" spans="1:10" x14ac:dyDescent="0.35">
      <c r="A22" s="199" t="s">
        <v>121</v>
      </c>
      <c r="B22" s="200"/>
      <c r="C22" s="200"/>
      <c r="D22" s="200"/>
      <c r="E22" s="200"/>
      <c r="F22" s="200"/>
      <c r="G22" s="200"/>
      <c r="H22" s="200"/>
      <c r="I22" s="200"/>
      <c r="J22" s="109"/>
    </row>
    <row r="23" spans="1:10" ht="31.5" customHeight="1" x14ac:dyDescent="0.35">
      <c r="A23" s="199" t="s">
        <v>105</v>
      </c>
      <c r="B23" s="200"/>
      <c r="C23" s="200"/>
      <c r="D23" s="200"/>
      <c r="E23" s="200"/>
      <c r="F23" s="200"/>
      <c r="G23" s="200"/>
      <c r="H23" s="200"/>
      <c r="I23" s="200"/>
      <c r="J23" s="109"/>
    </row>
    <row r="25" spans="1:10" ht="15.5" x14ac:dyDescent="0.35">
      <c r="A25" s="196" t="s">
        <v>192</v>
      </c>
      <c r="B25" s="196"/>
      <c r="C25" s="196"/>
      <c r="D25" s="196"/>
      <c r="E25" s="196"/>
      <c r="F25" s="196"/>
      <c r="G25" s="196"/>
      <c r="H25" s="196"/>
      <c r="I25" s="196"/>
      <c r="J25" s="196"/>
    </row>
  </sheetData>
  <sortState xmlns:xlrd2="http://schemas.microsoft.com/office/spreadsheetml/2017/richdata2" ref="A5:E12">
    <sortCondition descending="1" ref="E5"/>
  </sortState>
  <mergeCells count="9">
    <mergeCell ref="B5:E5"/>
    <mergeCell ref="A22:I22"/>
    <mergeCell ref="A23:I23"/>
    <mergeCell ref="A25:J25"/>
    <mergeCell ref="A17:I17"/>
    <mergeCell ref="A18:I18"/>
    <mergeCell ref="A19:I19"/>
    <mergeCell ref="A21:I21"/>
    <mergeCell ref="A20:F20"/>
  </mergeCells>
  <hyperlinks>
    <hyperlink ref="A2" location="'Background Notes'!A1" display="Background Notes" xr:uid="{00000000-0004-0000-0800-000000000000}"/>
    <hyperlink ref="A1" location="Contents!A1" display="Contents" xr:uid="{00000000-0004-0000-0800-000001000000}"/>
  </hyperlinks>
  <pageMargins left="0.7" right="0.7" top="0.75" bottom="0.75" header="0.3" footer="0.3"/>
  <pageSetup paperSize="9" fitToHeight="0" orientation="landscape" r:id="rId1"/>
  <ignoredErrors>
    <ignoredError sqref="C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Contact</vt:lpstr>
      <vt:lpstr>Contents</vt:lpstr>
      <vt:lpstr>Table 1</vt:lpstr>
      <vt:lpstr>Table 2</vt:lpstr>
      <vt:lpstr>Table 3</vt:lpstr>
      <vt:lpstr>Table 4a</vt:lpstr>
      <vt:lpstr>Table 4b</vt:lpstr>
      <vt:lpstr>Table 5</vt:lpstr>
      <vt:lpstr>Table 6</vt:lpstr>
      <vt:lpstr>Table 7</vt:lpstr>
      <vt:lpstr>Figure 1</vt:lpstr>
      <vt:lpstr>Figure 2</vt:lpstr>
      <vt:lpstr>Figure 3</vt:lpstr>
      <vt:lpstr>Figure 4</vt:lpstr>
      <vt:lpstr>Figures 5 &amp; 6</vt:lpstr>
      <vt:lpstr>Figure 7</vt:lpstr>
      <vt:lpstr>Background Notes</vt:lpstr>
      <vt:lpstr>'Background Notes'!notestoreaders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2024-09-24T09:44:29Z</dcterms:modified>
</cp:coreProperties>
</file>