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chartsheets/sheet2.xml" ContentType="application/vnd.openxmlformats-officedocument.spreadsheetml.chart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chartsheets/sheet5.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6.xml" ContentType="application/vnd.openxmlformats-officedocument.spreadsheetml.chartsheet+xml"/>
  <Override PartName="/xl/worksheets/sheet15.xml" ContentType="application/vnd.openxmlformats-officedocument.spreadsheetml.worksheet+xml"/>
  <Override PartName="/xl/chartsheets/sheet7.xml" ContentType="application/vnd.openxmlformats-officedocument.spreadsheetml.chartsheet+xml"/>
  <Override PartName="/xl/worksheets/sheet16.xml" ContentType="application/vnd.openxmlformats-officedocument.spreadsheetml.worksheet+xml"/>
  <Override PartName="/xl/chartsheets/sheet8.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367094\AppData\Local\Hewlett-Packard\HP TRIM\TEMP\HPTRIM.14120\"/>
    </mc:Choice>
  </mc:AlternateContent>
  <bookViews>
    <workbookView xWindow="0" yWindow="0" windowWidth="19200" windowHeight="6735" tabRatio="799"/>
  </bookViews>
  <sheets>
    <sheet name="Contents" sheetId="26" r:id="rId1"/>
    <sheet name="Definitions" sheetId="25" r:id="rId2"/>
    <sheet name="Table 1" sheetId="2" r:id="rId3"/>
    <sheet name="Table 2" sheetId="5" r:id="rId4"/>
    <sheet name="Table 3" sheetId="14" r:id="rId5"/>
    <sheet name="Table 4" sheetId="11" r:id="rId6"/>
    <sheet name="Table 5" sheetId="12" r:id="rId7"/>
    <sheet name="Table 6a " sheetId="13" r:id="rId8"/>
    <sheet name="Table 6b" sheetId="27" r:id="rId9"/>
    <sheet name="Chart1" sheetId="32" r:id="rId10"/>
    <sheet name="Chart 1 data" sheetId="16" r:id="rId11"/>
    <sheet name="Chart2" sheetId="33" r:id="rId12"/>
    <sheet name="Chart 2 data" sheetId="17" r:id="rId13"/>
    <sheet name="Chart3" sheetId="35" r:id="rId14"/>
    <sheet name="Chart 4" sheetId="29" r:id="rId15"/>
    <sheet name="Chart 4 Data" sheetId="19" r:id="rId16"/>
    <sheet name="Chart 5" sheetId="36" r:id="rId17"/>
    <sheet name="Chart 6" sheetId="21" r:id="rId18"/>
    <sheet name="Chart 6 Data" sheetId="37" r:id="rId19"/>
    <sheet name="Chart 7" sheetId="38" r:id="rId20"/>
    <sheet name="Chart 7 Data" sheetId="22" r:id="rId21"/>
    <sheet name="Chart8" sheetId="39" r:id="rId22"/>
    <sheet name="Chart 8 Data" sheetId="23" r:id="rId23"/>
    <sheet name="Chart 9" sheetId="40" r:id="rId24"/>
    <sheet name="Chart 9 Data" sheetId="24" r:id="rId25"/>
    <sheet name="Related Publications" sheetId="30" r:id="rId26"/>
  </sheets>
  <externalReferences>
    <externalReference r:id="rId27"/>
  </externalReferences>
  <definedNames>
    <definedName name="_ftnref1" localSheetId="1">Definitions!$A$7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B10" i="17" l="1"/>
  <c r="B10" i="16"/>
  <c r="I9" i="2" l="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F50" i="2" l="1"/>
  <c r="I50" i="2" s="1"/>
  <c r="B50" i="2"/>
  <c r="G50" i="2" l="1"/>
</calcChain>
</file>

<file path=xl/sharedStrings.xml><?xml version="1.0" encoding="utf-8"?>
<sst xmlns="http://schemas.openxmlformats.org/spreadsheetml/2006/main" count="475" uniqueCount="231">
  <si>
    <t>Period</t>
  </si>
  <si>
    <t>2015/16</t>
  </si>
  <si>
    <t>Apr-Jul</t>
  </si>
  <si>
    <t>2012/13</t>
  </si>
  <si>
    <t>Dec-Mar</t>
  </si>
  <si>
    <t>2014/15</t>
  </si>
  <si>
    <t>2013/14</t>
  </si>
  <si>
    <t>2008/09</t>
  </si>
  <si>
    <t>2017/18</t>
  </si>
  <si>
    <t>2018/19</t>
  </si>
  <si>
    <t>Aug-Nov</t>
  </si>
  <si>
    <t>2011/12</t>
  </si>
  <si>
    <t>2010/11</t>
  </si>
  <si>
    <t>2009/10</t>
  </si>
  <si>
    <t>2016/17</t>
  </si>
  <si>
    <t>Winter</t>
  </si>
  <si>
    <t>Preceding Period</t>
  </si>
  <si>
    <t>Following Period</t>
  </si>
  <si>
    <t>2019/20</t>
  </si>
  <si>
    <t>Excess Winter Mortality Index</t>
  </si>
  <si>
    <t>Number</t>
  </si>
  <si>
    <t>Index</t>
  </si>
  <si>
    <t>Notes</t>
  </si>
  <si>
    <t>1. Increased winter mortality has been defined as the difference between the number of deaths in the months December - March and the average of the preceding (August - November)  and following (April - July) non-winter periods.</t>
  </si>
  <si>
    <t>2. Because of the approximate nature of this measure, numbers have been rounded independently to the nearest 10.  The sum of the age group figures may, therefore, differ from the "all ages" total.</t>
  </si>
  <si>
    <t>Total Deaths</t>
  </si>
  <si>
    <r>
      <rPr>
        <vertAlign val="superscript"/>
        <sz val="10"/>
        <rFont val="Arial"/>
        <family val="2"/>
      </rPr>
      <t>P</t>
    </r>
    <r>
      <rPr>
        <sz val="10"/>
        <rFont val="Arial"/>
        <family val="2"/>
      </rPr>
      <t xml:space="preserve"> Provisional data</t>
    </r>
  </si>
  <si>
    <t>All Causes</t>
  </si>
  <si>
    <t>Circulatory Disease
(I00-I99)</t>
  </si>
  <si>
    <t>Respiratory Disease
(J00-J99)</t>
  </si>
  <si>
    <t>Dementia/Alzheimers Disease
(F01, F03, G30)</t>
  </si>
  <si>
    <t>All Other Causes of Death</t>
  </si>
  <si>
    <t>All Areas</t>
  </si>
  <si>
    <t>Antrim &amp; Newtownabbey</t>
  </si>
  <si>
    <t>Belfast</t>
  </si>
  <si>
    <t>Causeway Coast &amp; Glens</t>
  </si>
  <si>
    <t>Fermanagh &amp; Omagh</t>
  </si>
  <si>
    <t>Lisburn &amp; Castlereagh</t>
  </si>
  <si>
    <t>Ards &amp; North Down</t>
  </si>
  <si>
    <t>Newry, Mourne &amp; Down</t>
  </si>
  <si>
    <t>Armagh City, Banbridge &amp; Craigavon</t>
  </si>
  <si>
    <t>Derry City &amp; Strabane</t>
  </si>
  <si>
    <t>Mid &amp; East Antrim</t>
  </si>
  <si>
    <t>Mid Ulster</t>
  </si>
  <si>
    <t>Five Year Moving Average</t>
  </si>
  <si>
    <t>2007/08</t>
  </si>
  <si>
    <t>2006/07</t>
  </si>
  <si>
    <t>2001/02</t>
  </si>
  <si>
    <t>1998/99</t>
  </si>
  <si>
    <t>1986/87</t>
  </si>
  <si>
    <t>2002/03</t>
  </si>
  <si>
    <t>1984/85</t>
  </si>
  <si>
    <t>1991/92</t>
  </si>
  <si>
    <t>2003/04</t>
  </si>
  <si>
    <t>2005/06</t>
  </si>
  <si>
    <t>2004/05</t>
  </si>
  <si>
    <t>1996/97</t>
  </si>
  <si>
    <t>1982/83</t>
  </si>
  <si>
    <t>1983/84</t>
  </si>
  <si>
    <t>1995/96</t>
  </si>
  <si>
    <t>1993/94</t>
  </si>
  <si>
    <t>1992/93</t>
  </si>
  <si>
    <t>1980/81</t>
  </si>
  <si>
    <t>1981/82</t>
  </si>
  <si>
    <t>1989/90</t>
  </si>
  <si>
    <t>2000/01</t>
  </si>
  <si>
    <t>1994/95</t>
  </si>
  <si>
    <t>1988/89</t>
  </si>
  <si>
    <t>1985/86</t>
  </si>
  <si>
    <t>1987/88</t>
  </si>
  <si>
    <t>1997/98</t>
  </si>
  <si>
    <t>1999/00</t>
  </si>
  <si>
    <t>1990/91</t>
  </si>
  <si>
    <t>Rounded 
Number</t>
  </si>
  <si>
    <t>Actual 
Number</t>
  </si>
  <si>
    <t xml:space="preserve">       Number of Deaths Occurring</t>
  </si>
  <si>
    <r>
      <t xml:space="preserve">            Excess Winter Deaths</t>
    </r>
    <r>
      <rPr>
        <b/>
        <vertAlign val="superscript"/>
        <sz val="11"/>
        <color theme="1"/>
        <rFont val="Calibri"/>
        <family val="2"/>
        <scheme val="minor"/>
      </rPr>
      <t>1</t>
    </r>
  </si>
  <si>
    <t>What You Need to Know</t>
  </si>
  <si>
    <t xml:space="preserve">EWM and the EWMI are both mathematical concepts; it is therefore not possible to identify if an individual death was an excess winter death.  Equally, deaths can be attributed to specific causes (circulatory, respiratory etc.), yet cannot be automatically classed as excess deaths.  </t>
  </si>
  <si>
    <t>The following outlines the calculations used to create EWM.</t>
  </si>
  <si>
    <r>
      <t> </t>
    </r>
    <r>
      <rPr>
        <sz val="10"/>
        <color theme="1"/>
        <rFont val="Calibri"/>
        <family val="2"/>
        <scheme val="minor"/>
      </rPr>
      <t>Surely you could account for this? I think late registrations could be a better reason, but then you need to round up!</t>
    </r>
  </si>
  <si>
    <r>
      <t> </t>
    </r>
    <r>
      <rPr>
        <sz val="10"/>
        <color theme="1"/>
        <rFont val="Calibri"/>
        <family val="2"/>
        <scheme val="minor"/>
      </rPr>
      <t>Tracy asked for this to be added</t>
    </r>
  </si>
  <si>
    <r>
      <t>However, because the figures are occurrence-based</t>
    </r>
    <r>
      <rPr>
        <u/>
        <sz val="11"/>
        <color rgb="FF008080"/>
        <rFont val="Arial"/>
        <family val="2"/>
      </rPr>
      <t>,</t>
    </r>
    <r>
      <rPr>
        <sz val="11"/>
        <color theme="1"/>
        <rFont val="Arial"/>
        <family val="2"/>
      </rPr>
      <t xml:space="preserve"> this means data could be incomplete because of registration delays. These figures are therefore provisional and the series will be revised each year to take account of late registrations. These revisions will be largest for the most recent year. Figures are also rounded to the nearest ten which helps account for differences in the numbers of days in non-winter/ winter periods in different years</t>
    </r>
    <r>
      <rPr>
        <sz val="11"/>
        <color theme="1"/>
        <rFont val="Calibri"/>
        <family val="2"/>
        <scheme val="minor"/>
      </rPr>
      <t>  </t>
    </r>
    <r>
      <rPr>
        <sz val="11"/>
        <color theme="1"/>
        <rFont val="Arial"/>
        <family val="2"/>
      </rPr>
      <t>.</t>
    </r>
  </si>
  <si>
    <r>
      <t xml:space="preserve">It is not unusual that more people die in the winter than in the summer in Northern Ireland. These tables and charts presents provisional figures for </t>
    </r>
    <r>
      <rPr>
        <b/>
        <sz val="11"/>
        <color theme="1"/>
        <rFont val="Arial"/>
        <family val="2"/>
      </rPr>
      <t>excess winter mortality (EWM)</t>
    </r>
    <r>
      <rPr>
        <sz val="11"/>
        <color theme="1"/>
        <rFont val="Arial"/>
        <family val="2"/>
      </rPr>
      <t xml:space="preserve"> and the </t>
    </r>
    <r>
      <rPr>
        <b/>
        <sz val="11"/>
        <color theme="1"/>
        <rFont val="Arial"/>
        <family val="2"/>
      </rPr>
      <t>excess winter mortality index (EWMI)</t>
    </r>
    <r>
      <rPr>
        <sz val="11"/>
        <color theme="1"/>
        <rFont val="Arial"/>
        <family val="2"/>
      </rPr>
      <t xml:space="preserve"> in Northern Ireland for the winter period 2019/2020. Historical trends from 1980/1981 onwards are also provided for comparison. Provisional figures are presented by sex, age, cause of death and geographical area.  All figures are based on death </t>
    </r>
    <r>
      <rPr>
        <b/>
        <sz val="11"/>
        <color theme="1"/>
        <rFont val="Arial"/>
        <family val="2"/>
      </rPr>
      <t>occurrences</t>
    </r>
    <r>
      <rPr>
        <sz val="11"/>
        <color theme="1"/>
        <rFont val="Arial"/>
        <family val="2"/>
      </rPr>
      <t xml:space="preserve"> (the date on which a death occurred) rather than death </t>
    </r>
    <r>
      <rPr>
        <b/>
        <sz val="11"/>
        <color theme="1"/>
        <rFont val="Arial"/>
        <family val="2"/>
      </rPr>
      <t>registrations</t>
    </r>
    <r>
      <rPr>
        <sz val="11"/>
        <color theme="1"/>
        <rFont val="Arial"/>
        <family val="2"/>
      </rPr>
      <t xml:space="preserve"> (the date on which a death was registered) in order to more accurately assign the death to the appropriate season to reduce any influence of registration delay.</t>
    </r>
  </si>
  <si>
    <r>
      <t>[1]</t>
    </r>
    <r>
      <rPr>
        <sz val="10"/>
        <color theme="1"/>
        <rFont val="Calibri"/>
        <family val="2"/>
        <scheme val="minor"/>
      </rPr>
      <t xml:space="preserve"> Registrar General Quarterly Tables, Q2, 2020 </t>
    </r>
  </si>
  <si>
    <t>Figures by underlying cause (e.g. Covid-19) presented in this report will differ from those previously published as registered up to 30th June 2020, as they are occurrence‑based and include deaths up to and including 31st July 2020.  (see https://www.nisra.gov.uk/sites/nisra.gov.uk/files/publications/Tables_2020Q2%20-%20revised.xls for further details).</t>
  </si>
  <si>
    <t>Differences between EWM and Excess Mortality Estimates</t>
  </si>
  <si>
    <t xml:space="preserve">Excess Mortality is defined as: </t>
  </si>
  <si>
    <r>
      <t>The Excess Winter Mortality Index (EWMI) is calculated as EWM divided by the average non-winter deaths</t>
    </r>
    <r>
      <rPr>
        <sz val="11"/>
        <rFont val="Calibri"/>
        <family val="2"/>
      </rPr>
      <t> </t>
    </r>
    <r>
      <rPr>
        <sz val="11"/>
        <color rgb="FF000000"/>
        <rFont val="Arial"/>
        <family val="2"/>
      </rPr>
      <t>expressed as a percentage. The EWMI is calculated separately for each population subgroup to enable comparisons between sexes, age groups and areas. The EWMI shows the percentage of extra deaths that occurred in the winter and is reported to one decimal place.</t>
    </r>
  </si>
  <si>
    <r>
      <t>NISRA published</t>
    </r>
    <r>
      <rPr>
        <i/>
        <sz val="11"/>
        <rFont val="Arial"/>
        <family val="2"/>
      </rPr>
      <t xml:space="preserve"> Excess Mortality and </t>
    </r>
    <r>
      <rPr>
        <sz val="11"/>
        <rFont val="Arial"/>
        <family val="2"/>
      </rPr>
      <t>Covid</t>
    </r>
    <r>
      <rPr>
        <i/>
        <sz val="11"/>
        <rFont val="Arial"/>
        <family val="2"/>
      </rPr>
      <t>-19 Related Deaths in Northern Ireland March to June 2020</t>
    </r>
    <r>
      <rPr>
        <sz val="11"/>
        <rFont val="Arial"/>
        <family val="2"/>
      </rPr>
      <t xml:space="preserve"> on 28th July 2020. Estimates in that report are based on estimates of </t>
    </r>
    <r>
      <rPr>
        <b/>
        <sz val="11"/>
        <rFont val="Arial"/>
        <family val="2"/>
      </rPr>
      <t>Excess Mortality</t>
    </r>
    <r>
      <rPr>
        <sz val="11"/>
        <rFont val="Arial"/>
        <family val="2"/>
      </rPr>
      <t>, the difference between actual deaths in 2020 and the expected number of deaths in this period based on the average number of deaths observed in the same period over the previous five years. This measure is distinctly different from Excess Winter Mortality, which is a measure of seasonality within a 12-month period.</t>
    </r>
  </si>
  <si>
    <t>Table 1:</t>
  </si>
  <si>
    <t>Number of Deaths Occurring, Number of Excess Winter Deaths and Excess Winter Mortality Index, Northern Ireland</t>
  </si>
  <si>
    <t>Table 2:</t>
  </si>
  <si>
    <t>Excess Winter Deaths and Excess Winter Mortality Index by age group, Northern Ireland</t>
  </si>
  <si>
    <t>Table 3:</t>
  </si>
  <si>
    <t>Excess Winter Deaths and Excess Winter Mortality Index by sex, Northern Ireland</t>
  </si>
  <si>
    <t>Table 4:</t>
  </si>
  <si>
    <t>Excess Winter Deaths and Excess Winter Mortality Index by Cause of Death, Northern Ireland</t>
  </si>
  <si>
    <t>Table 5:</t>
  </si>
  <si>
    <t>Excess Winter Deaths and Excess Winter Mortality Index by Health and Social Care Trust, Northern Ireland</t>
  </si>
  <si>
    <t>Chart 1</t>
  </si>
  <si>
    <t>Deaths before, during and after winter 2019/20</t>
  </si>
  <si>
    <t>Chart 2</t>
  </si>
  <si>
    <t>Deaths (excluding deaths from Covid-19) before, during and after winter 2019/20</t>
  </si>
  <si>
    <t>Chart 3</t>
  </si>
  <si>
    <t>Excess Winter Mortality and 5-Year Central Moving Average, NI, 1980/81 to 2019/20</t>
  </si>
  <si>
    <t>Chart 4</t>
  </si>
  <si>
    <t>Excess Winter Mortality by Cause of Death, Northern Ireland, 2019/20</t>
  </si>
  <si>
    <t>Chart 5</t>
  </si>
  <si>
    <t>Excess Winter Mortality Index, Northern Ireland, 1980/81 to 2019/20</t>
  </si>
  <si>
    <t>Chart 6</t>
  </si>
  <si>
    <t>Excess Winter Mortality by Sex, Northern Ireland, 2019/20</t>
  </si>
  <si>
    <t>Chart 7</t>
  </si>
  <si>
    <t>Chart 8</t>
  </si>
  <si>
    <t>Excess Winter Mortality Index by Health &amp; Social Care Trust, Northern Ireland, 2019/20</t>
  </si>
  <si>
    <t>Chart 9</t>
  </si>
  <si>
    <t>Excess Winter Mortality Index by Local Government District, Northern Ireland, 2019/20</t>
  </si>
  <si>
    <t>Excess Winter Mortality and 5-Year Average by Age Group, Northern Ireland, 2015/16 to 2019/20</t>
  </si>
  <si>
    <t>Excess Winter Mortality in Northern Ireland, 2019/20</t>
  </si>
  <si>
    <t>Back to contents</t>
  </si>
  <si>
    <t>Definitions</t>
  </si>
  <si>
    <r>
      <t>1</t>
    </r>
    <r>
      <rPr>
        <sz val="10"/>
        <color indexed="8"/>
        <rFont val="Arial"/>
        <family val="2"/>
      </rPr>
      <t xml:space="preserve"> Excess winter deaths are calculated as detailed in </t>
    </r>
    <r>
      <rPr>
        <i/>
        <sz val="10"/>
        <color indexed="8"/>
        <rFont val="Arial"/>
        <family val="2"/>
      </rPr>
      <t>Definitions</t>
    </r>
    <r>
      <rPr>
        <sz val="10"/>
        <color indexed="8"/>
        <rFont val="Arial"/>
        <family val="2"/>
      </rPr>
      <t xml:space="preserve"> section</t>
    </r>
  </si>
  <si>
    <r>
      <t>Table 1: Number of Deaths Occurring, Number of Excess Winter Deaths</t>
    </r>
    <r>
      <rPr>
        <b/>
        <vertAlign val="superscript"/>
        <sz val="11"/>
        <rFont val="Arial"/>
        <family val="2"/>
      </rPr>
      <t>1</t>
    </r>
    <r>
      <rPr>
        <b/>
        <sz val="11"/>
        <rFont val="Arial"/>
        <family val="2"/>
      </rPr>
      <t xml:space="preserve"> and Excess Winter Mortality Index, Northern Ireland</t>
    </r>
  </si>
  <si>
    <t>0-64 
Number</t>
  </si>
  <si>
    <t>All Ages Number</t>
  </si>
  <si>
    <t>All Ages Index</t>
  </si>
  <si>
    <t>0-64    Index</t>
  </si>
  <si>
    <t>65-74 
Number</t>
  </si>
  <si>
    <t>65-74    Index</t>
  </si>
  <si>
    <t>75-84 
Number</t>
  </si>
  <si>
    <t>75-84    Index</t>
  </si>
  <si>
    <t>85+
Number</t>
  </si>
  <si>
    <t>85+    Index</t>
  </si>
  <si>
    <r>
      <t>Table 2: Excess Winter Deaths and Excess Winter Mortality Index</t>
    </r>
    <r>
      <rPr>
        <b/>
        <vertAlign val="superscript"/>
        <sz val="12"/>
        <rFont val="Arial"/>
        <family val="2"/>
      </rPr>
      <t>1,2</t>
    </r>
    <r>
      <rPr>
        <b/>
        <sz val="12"/>
        <rFont val="Arial"/>
        <family val="2"/>
      </rPr>
      <t xml:space="preserve"> by age group, Northern Ireland</t>
    </r>
  </si>
  <si>
    <t>Males Number</t>
  </si>
  <si>
    <t>Males Index</t>
  </si>
  <si>
    <t>Females Number</t>
  </si>
  <si>
    <t>Females Index</t>
  </si>
  <si>
    <r>
      <t>Table 3: Excess Winter Deaths and Excess Winter Mortality Index</t>
    </r>
    <r>
      <rPr>
        <b/>
        <vertAlign val="superscript"/>
        <sz val="12"/>
        <rFont val="Arial"/>
        <family val="2"/>
      </rPr>
      <t>1,2</t>
    </r>
    <r>
      <rPr>
        <b/>
        <sz val="12"/>
        <rFont val="Arial"/>
        <family val="2"/>
      </rPr>
      <t xml:space="preserve"> by sex, Northern Ireland</t>
    </r>
  </si>
  <si>
    <r>
      <t>Table 4: Excess Winter Deaths and Excess Winter Mortality Index</t>
    </r>
    <r>
      <rPr>
        <b/>
        <vertAlign val="superscript"/>
        <sz val="12"/>
        <rFont val="Arial"/>
        <family val="2"/>
      </rPr>
      <t>1,2</t>
    </r>
    <r>
      <rPr>
        <b/>
        <sz val="12"/>
        <rFont val="Arial"/>
        <family val="2"/>
      </rPr>
      <t xml:space="preserve"> by Cause of Death, Northern Ireland</t>
    </r>
  </si>
  <si>
    <r>
      <t>Table 5: Excess Winter Deaths and Excess Winter Mortality Index</t>
    </r>
    <r>
      <rPr>
        <b/>
        <vertAlign val="superscript"/>
        <sz val="12"/>
        <rFont val="Arial"/>
        <family val="2"/>
      </rPr>
      <t>1,2</t>
    </r>
    <r>
      <rPr>
        <b/>
        <sz val="12"/>
        <rFont val="Arial"/>
        <family val="2"/>
      </rPr>
      <t xml:space="preserve"> by Health and Social Care Trust, Northern Ireland</t>
    </r>
  </si>
  <si>
    <t>All Areas Number</t>
  </si>
  <si>
    <t>All Areas Index</t>
  </si>
  <si>
    <t>Belfast HSCT Number</t>
  </si>
  <si>
    <t>Belfast HSCT Index</t>
  </si>
  <si>
    <t>Northern HSCT Number</t>
  </si>
  <si>
    <t>Northern HSCT Index</t>
  </si>
  <si>
    <t>South Eastern HSCT Number</t>
  </si>
  <si>
    <t>South Eastern HSCT Index</t>
  </si>
  <si>
    <t>Southern HSCT Number</t>
  </si>
  <si>
    <t>Southern HSCT Index</t>
  </si>
  <si>
    <t>Western HSCT Number</t>
  </si>
  <si>
    <t>Western HSCT Index</t>
  </si>
  <si>
    <r>
      <t>Table 6a: Excess Winter Deaths</t>
    </r>
    <r>
      <rPr>
        <b/>
        <vertAlign val="superscript"/>
        <sz val="12"/>
        <rFont val="Arial"/>
        <family val="2"/>
      </rPr>
      <t>1,2</t>
    </r>
    <r>
      <rPr>
        <b/>
        <sz val="12"/>
        <rFont val="Arial"/>
        <family val="2"/>
      </rPr>
      <t xml:space="preserve"> by Local Government District, Northern Ireland</t>
    </r>
  </si>
  <si>
    <r>
      <t>Table 6b: Excess Winter Mortality Index</t>
    </r>
    <r>
      <rPr>
        <b/>
        <vertAlign val="superscript"/>
        <sz val="12"/>
        <rFont val="Arial"/>
        <family val="2"/>
      </rPr>
      <t>1,2</t>
    </r>
    <r>
      <rPr>
        <b/>
        <sz val="12"/>
        <rFont val="Arial"/>
        <family val="2"/>
      </rPr>
      <t xml:space="preserve"> by Local Government District, Northern Ireland</t>
    </r>
  </si>
  <si>
    <r>
      <t xml:space="preserve">  excluding Covid-19 deaths</t>
    </r>
    <r>
      <rPr>
        <b/>
        <i/>
        <vertAlign val="superscript"/>
        <sz val="10"/>
        <rFont val="Arial"/>
        <family val="2"/>
      </rPr>
      <t>2</t>
    </r>
  </si>
  <si>
    <r>
      <t>2</t>
    </r>
    <r>
      <rPr>
        <sz val="10"/>
        <color indexed="8"/>
        <rFont val="Arial"/>
        <family val="2"/>
      </rPr>
      <t xml:space="preserve"> Excess winter deaths are re-calculated by removing all deaths where Covid-19 was the underlying cause of death (ICD-10 Code U07) from this analysis.</t>
    </r>
  </si>
  <si>
    <t>Covid-19 (U07)</t>
  </si>
  <si>
    <t>Chart 4: Excess Winter Mortality by Cause of Death, Northern Ireland, 2019/20</t>
  </si>
  <si>
    <t>Cause of Death Category</t>
  </si>
  <si>
    <t>Excess Winter Mortality 
(EWM)</t>
  </si>
  <si>
    <t>Dementia /Alzheimers Disease (F01, F03, G30)</t>
  </si>
  <si>
    <t>Circulatory Disease (I00-I99)</t>
  </si>
  <si>
    <t>Respiratory Disease (J00-J99)</t>
  </si>
  <si>
    <t>Five Year Average</t>
  </si>
  <si>
    <t>-</t>
  </si>
  <si>
    <t>Please click to 
e-mail us your opinion:</t>
  </si>
  <si>
    <t>This met my needs, please produce it next year</t>
  </si>
  <si>
    <t>Related publications</t>
  </si>
  <si>
    <t>Quality and Methodology Information</t>
  </si>
  <si>
    <t>A Quality and Methodology Information report on Excess Winter Mortality Statistics in Northern Ireland</t>
  </si>
  <si>
    <t>Methodology Change Guidance</t>
  </si>
  <si>
    <t>A Methodology Change Guidance Report on Excess Winter Mortality Statistics in Northern Ireland</t>
  </si>
  <si>
    <t>Excess Mortality and Covid-19 Related Deaths in Northern Ireland</t>
  </si>
  <si>
    <t xml:space="preserve">Statistical bulletin | Periodically </t>
  </si>
  <si>
    <t>Winter mortality in Scotland 2019/20</t>
  </si>
  <si>
    <t xml:space="preserve">Statistical bulletin | Released 13 October 2020 </t>
  </si>
  <si>
    <t>Figures for the seasonal increase in mortality in Scotland for winter 2019 to 2020 and earlier years.</t>
  </si>
  <si>
    <t>Excess winter mortality in England and Wales 2018/19</t>
  </si>
  <si>
    <t xml:space="preserve">Data tables | Released 27 November 2019 </t>
  </si>
  <si>
    <t>Figures for excess winter mortality in England and Wales for winter 2018 to 2019 and earlier years.</t>
  </si>
  <si>
    <t xml:space="preserve">Deaths registered weekly in Northern Ireland, provisional </t>
  </si>
  <si>
    <t>Statistical Bulletin | Updated weekly</t>
  </si>
  <si>
    <t>Provisional counts of the number of deaths registered in England and Wales, including deaths involving the coronavirus (Covid-19), by age, sex and region. Data are provisional and in the latest weeks for which data are available.</t>
  </si>
  <si>
    <t xml:space="preserve">Registrar General Quarterly Report </t>
  </si>
  <si>
    <t xml:space="preserve">Tables | Updated Quarterly </t>
  </si>
  <si>
    <t>Provisional statistics on births, deaths, stillbirths, marriages and civil partnerships for each 3-month period in Northern Ireland.</t>
  </si>
  <si>
    <t>For more information on Excess Winter Mortality Statistics in Northern Ireland</t>
  </si>
  <si>
    <t>Excess Winter Mortality</t>
  </si>
  <si>
    <t>User Feedback</t>
  </si>
  <si>
    <t>We are constantly trying to improve our service and would like to hear your feedback on how we are doing.</t>
  </si>
  <si>
    <t>I need something slightly different 
(please specify)</t>
  </si>
  <si>
    <t>This is not what I need at all 
(please specify)</t>
  </si>
  <si>
    <t>Related Publications</t>
  </si>
  <si>
    <r>
      <t xml:space="preserve"> Have you time to complete our short </t>
    </r>
    <r>
      <rPr>
        <b/>
        <sz val="11"/>
        <color theme="1"/>
        <rFont val="Calibri"/>
        <family val="2"/>
        <scheme val="minor"/>
      </rPr>
      <t>Vital Statistics User Survey</t>
    </r>
    <r>
      <rPr>
        <sz val="11"/>
        <color theme="1"/>
        <rFont val="Calibri"/>
        <family val="2"/>
        <scheme val="minor"/>
      </rPr>
      <t>?</t>
    </r>
  </si>
  <si>
    <r>
      <rPr>
        <b/>
        <sz val="11"/>
        <rFont val="Calibri"/>
        <family val="2"/>
        <scheme val="minor"/>
      </rPr>
      <t>Please Click</t>
    </r>
    <r>
      <rPr>
        <b/>
        <u/>
        <sz val="11"/>
        <color theme="10"/>
        <rFont val="Calibri"/>
        <family val="2"/>
        <scheme val="minor"/>
      </rPr>
      <t xml:space="preserve"> here</t>
    </r>
  </si>
  <si>
    <t>Table 6a:</t>
  </si>
  <si>
    <t>Table 6b:</t>
  </si>
  <si>
    <t>Excess Winter Deaths  by Local Government District, Northern Ireland</t>
  </si>
  <si>
    <t>Excess Winter Mortality Index by Local Government District, Northern Ireland</t>
  </si>
  <si>
    <t>Average Non Winter</t>
  </si>
  <si>
    <t>Chart 1: Deaths before, during and after winter 2019/20</t>
  </si>
  <si>
    <t>After (Arp-Jul)</t>
  </si>
  <si>
    <t>Winter (Dec-Mar)</t>
  </si>
  <si>
    <t>Before (Aug-Nov)</t>
  </si>
  <si>
    <t>Season</t>
  </si>
  <si>
    <t>Chart 2: Deaths (excluding deaths from Covid-19) before, during and after winter 2019/20</t>
  </si>
  <si>
    <t>Males</t>
  </si>
  <si>
    <t>Females</t>
  </si>
  <si>
    <t>All</t>
  </si>
  <si>
    <t>All Gender Number</t>
  </si>
  <si>
    <t>All Gender Index</t>
  </si>
  <si>
    <t>Chart 6: Excess Winter Deaths by sex, Northern Ireland, 2019/20</t>
  </si>
  <si>
    <t>0-64</t>
  </si>
  <si>
    <t>65-74</t>
  </si>
  <si>
    <t>75-84</t>
  </si>
  <si>
    <t>85+</t>
  </si>
  <si>
    <t>Chart 7: Excess Winter Mortality and 5-Year Average by Age Group, Northern Ireland, 2015/16 to 2019/20</t>
  </si>
  <si>
    <t>Age Group</t>
  </si>
  <si>
    <t>South Eastern HSCT</t>
  </si>
  <si>
    <t>Northern HSCT</t>
  </si>
  <si>
    <t>Southern HSCT</t>
  </si>
  <si>
    <t>Belfast HSCT</t>
  </si>
  <si>
    <t>Western HSCT</t>
  </si>
  <si>
    <t>Chart 8: Excess Winter Mortality Index by Health &amp; Social Care Trust, Northern Ireland, 2019/20</t>
  </si>
  <si>
    <t>Excess Winter Mortality Index 
(EWMI)</t>
  </si>
  <si>
    <t>Health &amp; Social Care Trust</t>
  </si>
  <si>
    <t>Chart 9: Excess Winter Mortality Index by Local Government District, Northern Ireland, 2019/20</t>
  </si>
  <si>
    <t>Local Government District</t>
  </si>
  <si>
    <r>
      <t>All Other Causes of Death</t>
    </r>
    <r>
      <rPr>
        <vertAlign val="superscript"/>
        <sz val="10"/>
        <rFont val="Arial"/>
        <family val="2"/>
      </rPr>
      <t>3</t>
    </r>
  </si>
  <si>
    <t>3. All Other Causes of Death includes cases where Covid-19 was the underlying cause of death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</si>
</sst>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0"/>
    <numFmt numFmtId="167" formatCode="General_)"/>
    <numFmt numFmtId="168" formatCode="0.0%"/>
    <numFmt numFmtId="169" formatCode="_-* #,##0_-;\-* #,##0_-;_-* &quot;-&quot;??_-;_-@_-"/>
  </numFmts>
  <fonts count="64" x14ac:knownFonts="1">
    <font>
      <sz val="11"/>
      <color theme="1"/>
      <name val="Calibri"/>
      <family val="2"/>
      <scheme val="minor"/>
    </font>
    <font>
      <sz val="11"/>
      <name val="Calibri"/>
      <family val="2"/>
    </font>
    <font>
      <b/>
      <sz val="11"/>
      <color theme="1"/>
      <name val="Calibri"/>
      <family val="2"/>
      <scheme val="minor"/>
    </font>
    <font>
      <b/>
      <sz val="10"/>
      <name val="Arial"/>
      <family val="2"/>
    </font>
    <font>
      <sz val="10"/>
      <name val="Arial"/>
      <family val="2"/>
    </font>
    <font>
      <i/>
      <sz val="10"/>
      <name val="Arial"/>
      <family val="2"/>
    </font>
    <font>
      <vertAlign val="superscript"/>
      <sz val="10"/>
      <color indexed="8"/>
      <name val="Arial"/>
      <family val="2"/>
    </font>
    <font>
      <sz val="10"/>
      <color indexed="8"/>
      <name val="Arial"/>
      <family val="2"/>
    </font>
    <font>
      <i/>
      <sz val="10"/>
      <color indexed="8"/>
      <name val="Arial"/>
      <family val="2"/>
    </font>
    <font>
      <vertAlign val="superscript"/>
      <sz val="10"/>
      <name val="Arial"/>
      <family val="2"/>
    </font>
    <font>
      <b/>
      <vertAlign val="superscript"/>
      <sz val="11"/>
      <color theme="1"/>
      <name val="Calibri"/>
      <family val="2"/>
      <scheme val="minor"/>
    </font>
    <font>
      <b/>
      <i/>
      <sz val="10"/>
      <name val="Arial"/>
      <family val="2"/>
    </font>
    <font>
      <i/>
      <sz val="11"/>
      <color theme="1"/>
      <name val="Calibri"/>
      <family val="2"/>
      <scheme val="minor"/>
    </font>
    <font>
      <sz val="11"/>
      <color theme="1"/>
      <name val="Calibri"/>
      <family val="2"/>
      <scheme val="minor"/>
    </font>
    <font>
      <b/>
      <sz val="11"/>
      <color rgb="FFFF0000"/>
      <name val="Calibri"/>
      <family val="2"/>
      <scheme val="minor"/>
    </font>
    <font>
      <b/>
      <sz val="10"/>
      <color rgb="FFFF0000"/>
      <name val="Arial"/>
      <family val="2"/>
    </font>
    <font>
      <sz val="10"/>
      <color rgb="FFFF0000"/>
      <name val="Arial"/>
      <family val="2"/>
    </font>
    <font>
      <i/>
      <sz val="11"/>
      <name val="Calibri"/>
      <family val="2"/>
      <scheme val="minor"/>
    </font>
    <font>
      <b/>
      <i/>
      <sz val="11"/>
      <name val="Calibri"/>
      <family val="2"/>
      <scheme val="minor"/>
    </font>
    <font>
      <sz val="14"/>
      <color rgb="FF001F5B"/>
      <name val="Arial"/>
      <family val="2"/>
    </font>
    <font>
      <b/>
      <sz val="14"/>
      <color rgb="FF001F5B"/>
      <name val="Arial"/>
      <family val="2"/>
    </font>
    <font>
      <sz val="12"/>
      <color theme="1"/>
      <name val="Calibri"/>
      <family val="2"/>
      <scheme val="minor"/>
    </font>
    <font>
      <sz val="8"/>
      <color theme="1"/>
      <name val="Calibri"/>
      <family val="2"/>
      <scheme val="minor"/>
    </font>
    <font>
      <sz val="11"/>
      <color theme="1"/>
      <name val="Arial"/>
      <family val="2"/>
    </font>
    <font>
      <sz val="12"/>
      <color rgb="FF000000"/>
      <name val="Arial"/>
      <family val="2"/>
    </font>
    <font>
      <sz val="10"/>
      <color theme="1"/>
      <name val="Calibri"/>
      <family val="2"/>
      <scheme val="minor"/>
    </font>
    <font>
      <vertAlign val="superscript"/>
      <sz val="10"/>
      <color theme="1"/>
      <name val="Calibri"/>
      <family val="2"/>
      <scheme val="minor"/>
    </font>
    <font>
      <u/>
      <sz val="11"/>
      <color theme="10"/>
      <name val="Calibri"/>
      <family val="2"/>
      <scheme val="minor"/>
    </font>
    <font>
      <b/>
      <sz val="11"/>
      <color theme="1"/>
      <name val="Arial"/>
      <family val="2"/>
    </font>
    <font>
      <u/>
      <sz val="11"/>
      <color rgb="FF008080"/>
      <name val="Arial"/>
      <family val="2"/>
    </font>
    <font>
      <sz val="11"/>
      <name val="Arial"/>
      <family val="2"/>
    </font>
    <font>
      <i/>
      <sz val="14"/>
      <color rgb="FF001F5B"/>
      <name val="Arial"/>
      <family val="2"/>
    </font>
    <font>
      <b/>
      <sz val="12"/>
      <color theme="1"/>
      <name val="Calibri"/>
      <family val="2"/>
      <scheme val="minor"/>
    </font>
    <font>
      <sz val="11"/>
      <color rgb="FF000000"/>
      <name val="Arial"/>
      <family val="2"/>
    </font>
    <font>
      <sz val="11"/>
      <name val="Calibri"/>
      <family val="2"/>
    </font>
    <font>
      <i/>
      <sz val="11"/>
      <name val="Arial"/>
      <family val="2"/>
    </font>
    <font>
      <b/>
      <sz val="11"/>
      <name val="Arial"/>
      <family val="2"/>
    </font>
    <font>
      <b/>
      <sz val="14"/>
      <color rgb="FF002060"/>
      <name val="Arial"/>
      <family val="2"/>
    </font>
    <font>
      <u/>
      <sz val="10"/>
      <color indexed="12"/>
      <name val="Arial"/>
      <family val="2"/>
    </font>
    <font>
      <sz val="10"/>
      <color theme="1"/>
      <name val="Arial"/>
      <family val="2"/>
    </font>
    <font>
      <sz val="10"/>
      <name val="Helv"/>
    </font>
    <font>
      <u/>
      <sz val="7.5"/>
      <color indexed="12"/>
      <name val="Helv"/>
    </font>
    <font>
      <u/>
      <sz val="10"/>
      <color indexed="30"/>
      <name val="Arial"/>
      <family val="2"/>
    </font>
    <font>
      <u/>
      <sz val="10"/>
      <color theme="10"/>
      <name val="Arial"/>
      <family val="2"/>
    </font>
    <font>
      <u/>
      <sz val="11"/>
      <color theme="10"/>
      <name val="Calibri"/>
      <family val="2"/>
    </font>
    <font>
      <sz val="9.5"/>
      <color rgb="FF000000"/>
      <name val="Arial"/>
      <family val="2"/>
    </font>
    <font>
      <b/>
      <vertAlign val="superscript"/>
      <sz val="11"/>
      <name val="Arial"/>
      <family val="2"/>
    </font>
    <font>
      <b/>
      <u/>
      <sz val="14"/>
      <color theme="10"/>
      <name val="Calibri"/>
      <family val="2"/>
      <scheme val="minor"/>
    </font>
    <font>
      <b/>
      <sz val="12"/>
      <name val="Arial"/>
      <family val="2"/>
    </font>
    <font>
      <b/>
      <vertAlign val="superscript"/>
      <sz val="12"/>
      <name val="Arial"/>
      <family val="2"/>
    </font>
    <font>
      <b/>
      <i/>
      <vertAlign val="superscript"/>
      <sz val="10"/>
      <name val="Arial"/>
      <family val="2"/>
    </font>
    <font>
      <u/>
      <sz val="10"/>
      <color indexed="12"/>
      <name val="MS Sans Serif"/>
      <family val="2"/>
    </font>
    <font>
      <b/>
      <sz val="9"/>
      <name val="Arial"/>
      <family val="2"/>
    </font>
    <font>
      <sz val="10"/>
      <name val="MS Sans Serif"/>
      <family val="2"/>
    </font>
    <font>
      <sz val="11"/>
      <color rgb="FF0563C1"/>
      <name val="Arial"/>
      <family val="2"/>
    </font>
    <font>
      <sz val="11"/>
      <name val="Calibri"/>
      <family val="2"/>
      <scheme val="minor"/>
    </font>
    <font>
      <u/>
      <sz val="11"/>
      <name val="Arial"/>
      <family val="2"/>
    </font>
    <font>
      <sz val="12"/>
      <color theme="1"/>
      <name val="Arial"/>
      <family val="2"/>
    </font>
    <font>
      <u/>
      <sz val="10"/>
      <color theme="10"/>
      <name val="Calibri"/>
      <family val="2"/>
      <scheme val="minor"/>
    </font>
    <font>
      <b/>
      <u/>
      <sz val="11"/>
      <color theme="10"/>
      <name val="Calibri"/>
      <family val="2"/>
      <scheme val="minor"/>
    </font>
    <font>
      <b/>
      <sz val="11"/>
      <name val="Calibri"/>
      <family val="2"/>
      <scheme val="minor"/>
    </font>
    <font>
      <b/>
      <sz val="12"/>
      <color rgb="FF001F5B"/>
      <name val="Arial"/>
      <family val="2"/>
    </font>
    <font>
      <b/>
      <sz val="12"/>
      <color theme="1"/>
      <name val="Arial"/>
      <family val="2"/>
    </font>
    <font>
      <b/>
      <sz val="11"/>
      <color theme="1"/>
      <name val="Calibri Light"/>
      <family val="2"/>
      <scheme val="major"/>
    </font>
  </fonts>
  <fills count="7">
    <fill>
      <patternFill patternType="none"/>
    </fill>
    <fill>
      <patternFill patternType="gray125"/>
    </fill>
    <fill>
      <patternFill patternType="solid">
        <fgColor theme="7" tint="0.79998168889431442"/>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230">
    <xf numFmtId="0" fontId="0" fillId="0" borderId="0"/>
    <xf numFmtId="9" fontId="13" fillId="0" borderId="0" applyFont="0" applyFill="0" applyBorder="0" applyAlignment="0" applyProtection="0"/>
    <xf numFmtId="0" fontId="27" fillId="0" borderId="0" applyNumberFormat="0" applyFill="0" applyBorder="0" applyAlignment="0" applyProtection="0"/>
    <xf numFmtId="0" fontId="4" fillId="0" borderId="0"/>
    <xf numFmtId="0" fontId="38" fillId="0" borderId="0" applyNumberFormat="0" applyFill="0" applyBorder="0" applyAlignment="0" applyProtection="0">
      <alignment vertical="top"/>
      <protection locked="0"/>
    </xf>
    <xf numFmtId="0" fontId="4" fillId="0" borderId="0"/>
    <xf numFmtId="0" fontId="4" fillId="0" borderId="0"/>
    <xf numFmtId="0" fontId="13" fillId="0" borderId="0"/>
    <xf numFmtId="0" fontId="34" fillId="0" borderId="0"/>
    <xf numFmtId="0" fontId="21" fillId="0" borderId="0"/>
    <xf numFmtId="43" fontId="13"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0" fontId="4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3" fillId="0" borderId="0" applyNumberFormat="0" applyFill="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0" borderId="0" applyNumberFormat="0" applyFill="0" applyBorder="0" applyAlignment="0" applyProtection="0"/>
    <xf numFmtId="0" fontId="4" fillId="0" borderId="0"/>
    <xf numFmtId="0" fontId="4" fillId="0" borderId="0"/>
    <xf numFmtId="0" fontId="13" fillId="0" borderId="0"/>
    <xf numFmtId="0" fontId="13" fillId="0" borderId="0"/>
    <xf numFmtId="0" fontId="4" fillId="0" borderId="0"/>
    <xf numFmtId="0" fontId="13" fillId="0" borderId="0"/>
    <xf numFmtId="167" fontId="40" fillId="0" borderId="0"/>
    <xf numFmtId="0" fontId="4" fillId="0" borderId="0"/>
    <xf numFmtId="0" fontId="4" fillId="0" borderId="0"/>
    <xf numFmtId="0" fontId="4" fillId="0" borderId="0"/>
    <xf numFmtId="0" fontId="39" fillId="0" borderId="0"/>
    <xf numFmtId="167" fontId="40" fillId="0" borderId="0"/>
    <xf numFmtId="0" fontId="13" fillId="0" borderId="0"/>
    <xf numFmtId="0" fontId="4" fillId="0" borderId="0"/>
    <xf numFmtId="0" fontId="13" fillId="0" borderId="0"/>
    <xf numFmtId="0" fontId="13" fillId="0" borderId="0"/>
    <xf numFmtId="0" fontId="4" fillId="0" borderId="0"/>
    <xf numFmtId="0" fontId="13" fillId="0" borderId="0"/>
    <xf numFmtId="0" fontId="13" fillId="0" borderId="0"/>
    <xf numFmtId="0" fontId="4" fillId="0" borderId="0"/>
    <xf numFmtId="0" fontId="4" fillId="0" borderId="0"/>
    <xf numFmtId="0" fontId="3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45" fillId="0" borderId="0"/>
    <xf numFmtId="0" fontId="13" fillId="0" borderId="0"/>
    <xf numFmtId="0" fontId="4" fillId="0" borderId="0"/>
    <xf numFmtId="0" fontId="13" fillId="0" borderId="0"/>
    <xf numFmtId="0" fontId="13" fillId="0" borderId="0"/>
    <xf numFmtId="0" fontId="4" fillId="0" borderId="0"/>
    <xf numFmtId="0" fontId="4" fillId="0" borderId="0"/>
    <xf numFmtId="0" fontId="4" fillId="0" borderId="0"/>
    <xf numFmtId="0" fontId="13" fillId="3" borderId="15" applyNumberFormat="0" applyFont="0" applyAlignment="0" applyProtection="0"/>
    <xf numFmtId="0" fontId="13" fillId="3" borderId="15" applyNumberFormat="0" applyFont="0" applyAlignment="0" applyProtection="0"/>
    <xf numFmtId="9" fontId="4" fillId="0" borderId="0" applyFont="0" applyFill="0" applyBorder="0" applyAlignment="0" applyProtection="0"/>
    <xf numFmtId="9" fontId="45" fillId="0" borderId="0" applyFont="0" applyFill="0" applyBorder="0" applyAlignment="0" applyProtection="0"/>
    <xf numFmtId="9"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38" fillId="0" borderId="0" applyNumberFormat="0" applyFill="0" applyBorder="0" applyAlignment="0" applyProtection="0">
      <alignment vertical="top"/>
      <protection locked="0"/>
    </xf>
    <xf numFmtId="0" fontId="51"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3" fillId="0" borderId="0"/>
    <xf numFmtId="0" fontId="4" fillId="0" borderId="0"/>
    <xf numFmtId="0" fontId="4" fillId="0" borderId="0"/>
    <xf numFmtId="43" fontId="13" fillId="0" borderId="0" applyFont="0" applyFill="0" applyBorder="0" applyAlignment="0" applyProtection="0"/>
  </cellStyleXfs>
  <cellXfs count="226">
    <xf numFmtId="0" fontId="0" fillId="0" borderId="0" xfId="0"/>
    <xf numFmtId="0" fontId="0" fillId="0" borderId="0" xfId="0" applyAlignment="1">
      <alignment horizontal="center"/>
    </xf>
    <xf numFmtId="0" fontId="2" fillId="0" borderId="0" xfId="0" applyFont="1"/>
    <xf numFmtId="0" fontId="2" fillId="0" borderId="0" xfId="0" applyFont="1" applyBorder="1" applyAlignment="1">
      <alignment horizontal="center" wrapText="1"/>
    </xf>
    <xf numFmtId="0" fontId="2" fillId="0" borderId="7" xfId="0" applyFont="1" applyBorder="1" applyAlignment="1">
      <alignment horizontal="center" wrapText="1"/>
    </xf>
    <xf numFmtId="0" fontId="3" fillId="0" borderId="0" xfId="0" applyFont="1"/>
    <xf numFmtId="0" fontId="4" fillId="0" borderId="0" xfId="0" applyFont="1"/>
    <xf numFmtId="0" fontId="0" fillId="0" borderId="1" xfId="0" applyBorder="1"/>
    <xf numFmtId="0" fontId="4" fillId="0" borderId="0" xfId="0" applyFont="1" applyFill="1"/>
    <xf numFmtId="0" fontId="3" fillId="0" borderId="2" xfId="0" applyFont="1" applyBorder="1" applyAlignment="1">
      <alignment horizontal="center"/>
    </xf>
    <xf numFmtId="3" fontId="4" fillId="0" borderId="0" xfId="0" applyNumberFormat="1" applyFont="1" applyBorder="1" applyAlignment="1">
      <alignment horizontal="center"/>
    </xf>
    <xf numFmtId="0" fontId="4" fillId="0" borderId="1" xfId="0" applyFont="1" applyBorder="1"/>
    <xf numFmtId="3" fontId="4" fillId="0" borderId="1" xfId="0" applyNumberFormat="1" applyFont="1" applyBorder="1"/>
    <xf numFmtId="3" fontId="4" fillId="0" borderId="1" xfId="0" applyNumberFormat="1" applyFont="1" applyFill="1" applyBorder="1"/>
    <xf numFmtId="0" fontId="0" fillId="0" borderId="0" xfId="0" applyFill="1"/>
    <xf numFmtId="3" fontId="3" fillId="0" borderId="0" xfId="0" applyNumberFormat="1"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3" fontId="0" fillId="0" borderId="0" xfId="0" applyNumberFormat="1"/>
    <xf numFmtId="0" fontId="6" fillId="0" borderId="0" xfId="0" applyFont="1"/>
    <xf numFmtId="0" fontId="3" fillId="0" borderId="10" xfId="0" applyFont="1" applyBorder="1" applyAlignment="1">
      <alignment horizontal="center"/>
    </xf>
    <xf numFmtId="3" fontId="4" fillId="0" borderId="5" xfId="0" applyNumberFormat="1" applyFont="1" applyBorder="1" applyAlignment="1">
      <alignment horizontal="center"/>
    </xf>
    <xf numFmtId="0" fontId="4" fillId="0" borderId="6" xfId="0" applyFont="1" applyBorder="1"/>
    <xf numFmtId="3" fontId="3" fillId="0" borderId="0" xfId="0" applyNumberFormat="1" applyFont="1" applyBorder="1" applyAlignment="1">
      <alignment horizontal="center"/>
    </xf>
    <xf numFmtId="1" fontId="0" fillId="0" borderId="0" xfId="0" applyNumberFormat="1"/>
    <xf numFmtId="0" fontId="2" fillId="0" borderId="0" xfId="0" applyFont="1" applyAlignment="1">
      <alignment horizontal="center"/>
    </xf>
    <xf numFmtId="0" fontId="3" fillId="0" borderId="0" xfId="0" applyFont="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3" fillId="0" borderId="5" xfId="0" applyFont="1" applyBorder="1" applyAlignment="1">
      <alignment horizontal="center"/>
    </xf>
    <xf numFmtId="3" fontId="3" fillId="0" borderId="5" xfId="0" applyNumberFormat="1" applyFont="1" applyBorder="1" applyAlignment="1">
      <alignment horizontal="center"/>
    </xf>
    <xf numFmtId="0" fontId="3" fillId="0" borderId="5" xfId="0" applyFont="1" applyFill="1" applyBorder="1" applyAlignment="1">
      <alignment horizontal="center"/>
    </xf>
    <xf numFmtId="3" fontId="0" fillId="0" borderId="5" xfId="0" applyNumberFormat="1" applyBorder="1" applyAlignment="1">
      <alignment horizontal="center"/>
    </xf>
    <xf numFmtId="3" fontId="0" fillId="0" borderId="0" xfId="0" applyNumberFormat="1" applyBorder="1" applyAlignment="1">
      <alignment horizontal="center"/>
    </xf>
    <xf numFmtId="3" fontId="0" fillId="0" borderId="7" xfId="0" applyNumberFormat="1" applyBorder="1" applyAlignment="1">
      <alignment horizontal="center"/>
    </xf>
    <xf numFmtId="3" fontId="2" fillId="0" borderId="0" xfId="0" applyNumberFormat="1" applyFont="1" applyBorder="1" applyAlignment="1">
      <alignment horizontal="center"/>
    </xf>
    <xf numFmtId="3" fontId="0" fillId="2" borderId="5" xfId="0" applyNumberFormat="1" applyFill="1" applyBorder="1" applyAlignment="1">
      <alignment horizontal="center"/>
    </xf>
    <xf numFmtId="3" fontId="0" fillId="0" borderId="5" xfId="0" applyNumberFormat="1" applyFill="1" applyBorder="1" applyAlignment="1">
      <alignment horizontal="center"/>
    </xf>
    <xf numFmtId="165" fontId="11" fillId="0" borderId="0" xfId="0" applyNumberFormat="1" applyFont="1" applyBorder="1" applyAlignment="1">
      <alignment horizontal="center"/>
    </xf>
    <xf numFmtId="165" fontId="5" fillId="0" borderId="0" xfId="0" applyNumberFormat="1" applyFont="1" applyBorder="1" applyAlignment="1">
      <alignment horizontal="center"/>
    </xf>
    <xf numFmtId="165" fontId="4" fillId="0" borderId="1" xfId="0" applyNumberFormat="1" applyFont="1" applyBorder="1"/>
    <xf numFmtId="0" fontId="14" fillId="0" borderId="0" xfId="0" applyFont="1"/>
    <xf numFmtId="9" fontId="0" fillId="0" borderId="0" xfId="1" applyFont="1"/>
    <xf numFmtId="0" fontId="15" fillId="0" borderId="0" xfId="0" applyFont="1"/>
    <xf numFmtId="3" fontId="4" fillId="0" borderId="0" xfId="0" applyNumberFormat="1" applyFont="1"/>
    <xf numFmtId="0" fontId="3" fillId="0" borderId="10" xfId="0" applyFont="1" applyBorder="1" applyAlignment="1">
      <alignment horizontal="center" wrapText="1"/>
    </xf>
    <xf numFmtId="0" fontId="3" fillId="0" borderId="2" xfId="0" applyFont="1" applyBorder="1" applyAlignment="1">
      <alignment horizontal="center" wrapText="1"/>
    </xf>
    <xf numFmtId="0" fontId="16" fillId="0" borderId="0" xfId="0" applyFont="1"/>
    <xf numFmtId="166" fontId="4" fillId="0" borderId="0" xfId="0" applyNumberFormat="1" applyFont="1"/>
    <xf numFmtId="0" fontId="2" fillId="0" borderId="4" xfId="0" applyFont="1" applyBorder="1" applyAlignment="1"/>
    <xf numFmtId="0" fontId="2" fillId="0" borderId="3" xfId="0" applyFont="1" applyBorder="1" applyAlignment="1"/>
    <xf numFmtId="0" fontId="2" fillId="0" borderId="9" xfId="0" applyFont="1" applyBorder="1" applyAlignment="1"/>
    <xf numFmtId="0" fontId="2" fillId="0" borderId="4" xfId="0" quotePrefix="1" applyFont="1" applyBorder="1" applyAlignment="1"/>
    <xf numFmtId="0" fontId="2" fillId="0" borderId="3" xfId="0" quotePrefix="1" applyFont="1" applyBorder="1" applyAlignment="1"/>
    <xf numFmtId="0" fontId="11" fillId="4" borderId="5" xfId="0" quotePrefix="1" applyFont="1" applyFill="1" applyBorder="1" applyAlignment="1">
      <alignment horizontal="left"/>
    </xf>
    <xf numFmtId="3" fontId="0" fillId="4" borderId="5" xfId="0" applyNumberFormat="1" applyFill="1" applyBorder="1" applyAlignment="1">
      <alignment horizontal="center"/>
    </xf>
    <xf numFmtId="3" fontId="0" fillId="4" borderId="0" xfId="0" applyNumberFormat="1" applyFill="1" applyBorder="1" applyAlignment="1">
      <alignment horizontal="center"/>
    </xf>
    <xf numFmtId="3" fontId="2" fillId="4" borderId="0" xfId="0" applyNumberFormat="1" applyFont="1" applyFill="1" applyBorder="1" applyAlignment="1">
      <alignment horizontal="center"/>
    </xf>
    <xf numFmtId="164" fontId="12" fillId="4" borderId="12" xfId="0" applyNumberFormat="1" applyFont="1" applyFill="1" applyBorder="1" applyAlignment="1">
      <alignment horizontal="center"/>
    </xf>
    <xf numFmtId="0" fontId="11" fillId="4" borderId="5" xfId="0" applyFont="1" applyFill="1" applyBorder="1" applyAlignment="1">
      <alignment horizontal="center"/>
    </xf>
    <xf numFmtId="3" fontId="17" fillId="4" borderId="5" xfId="0" applyNumberFormat="1" applyFont="1" applyFill="1" applyBorder="1" applyAlignment="1">
      <alignment horizontal="center"/>
    </xf>
    <xf numFmtId="3" fontId="17" fillId="4" borderId="0" xfId="0" applyNumberFormat="1" applyFont="1" applyFill="1" applyBorder="1" applyAlignment="1">
      <alignment horizontal="center"/>
    </xf>
    <xf numFmtId="3" fontId="18" fillId="4" borderId="0" xfId="0" applyNumberFormat="1" applyFont="1" applyFill="1" applyBorder="1" applyAlignment="1">
      <alignment horizontal="center"/>
    </xf>
    <xf numFmtId="164" fontId="17" fillId="4" borderId="12" xfId="0" applyNumberFormat="1" applyFont="1" applyFill="1" applyBorder="1" applyAlignment="1">
      <alignment horizontal="center"/>
    </xf>
    <xf numFmtId="0" fontId="0" fillId="4" borderId="6" xfId="0" applyFill="1" applyBorder="1"/>
    <xf numFmtId="0" fontId="0" fillId="4" borderId="1" xfId="0" applyFill="1" applyBorder="1"/>
    <xf numFmtId="0" fontId="0" fillId="4" borderId="6" xfId="0" applyFill="1" applyBorder="1" applyAlignment="1">
      <alignment horizontal="center"/>
    </xf>
    <xf numFmtId="0" fontId="0" fillId="4" borderId="13" xfId="0" applyFill="1" applyBorder="1" applyAlignment="1">
      <alignment horizontal="center"/>
    </xf>
    <xf numFmtId="0" fontId="3" fillId="0" borderId="14" xfId="0" applyFont="1" applyBorder="1" applyAlignment="1">
      <alignment horizontal="center"/>
    </xf>
    <xf numFmtId="0" fontId="4" fillId="0" borderId="5" xfId="0" applyFont="1" applyBorder="1"/>
    <xf numFmtId="165" fontId="5" fillId="0" borderId="7" xfId="0" applyNumberFormat="1" applyFont="1" applyBorder="1" applyAlignment="1">
      <alignment horizontal="center"/>
    </xf>
    <xf numFmtId="0" fontId="4" fillId="0" borderId="5" xfId="0" applyFont="1" applyFill="1" applyBorder="1"/>
    <xf numFmtId="0" fontId="3" fillId="0" borderId="6" xfId="0" applyFont="1" applyFill="1" applyBorder="1"/>
    <xf numFmtId="3" fontId="4" fillId="0" borderId="8" xfId="0" applyNumberFormat="1" applyFont="1" applyBorder="1"/>
    <xf numFmtId="165" fontId="3" fillId="0" borderId="7" xfId="0" applyNumberFormat="1" applyFont="1" applyBorder="1" applyAlignment="1">
      <alignment horizontal="center"/>
    </xf>
    <xf numFmtId="3" fontId="4" fillId="0" borderId="6" xfId="0" applyNumberFormat="1" applyFont="1" applyFill="1" applyBorder="1"/>
    <xf numFmtId="165" fontId="0" fillId="0" borderId="8" xfId="0" applyNumberFormat="1" applyBorder="1"/>
    <xf numFmtId="0" fontId="4" fillId="0" borderId="8" xfId="0" applyFont="1" applyBorder="1"/>
    <xf numFmtId="3" fontId="4" fillId="0" borderId="6" xfId="0" applyNumberFormat="1" applyFont="1" applyBorder="1"/>
    <xf numFmtId="0" fontId="4" fillId="0" borderId="12" xfId="0" applyFont="1" applyBorder="1"/>
    <xf numFmtId="0" fontId="4" fillId="0" borderId="12" xfId="0" applyFont="1" applyFill="1" applyBorder="1"/>
    <xf numFmtId="0" fontId="3" fillId="0" borderId="13" xfId="0" applyFont="1" applyFill="1" applyBorder="1"/>
    <xf numFmtId="165" fontId="11" fillId="0" borderId="7" xfId="0" applyNumberFormat="1" applyFont="1" applyBorder="1" applyAlignment="1">
      <alignment horizontal="center"/>
    </xf>
    <xf numFmtId="0" fontId="0" fillId="0" borderId="8" xfId="0" applyBorder="1"/>
    <xf numFmtId="0" fontId="20"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0" fillId="0" borderId="0" xfId="0" applyFont="1"/>
    <xf numFmtId="0" fontId="23" fillId="0" borderId="0" xfId="0" applyFont="1" applyAlignment="1">
      <alignment vertical="center"/>
    </xf>
    <xf numFmtId="0" fontId="19"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wrapText="1"/>
    </xf>
    <xf numFmtId="0" fontId="37" fillId="0" borderId="0" xfId="0" applyFont="1"/>
    <xf numFmtId="0" fontId="36" fillId="0" borderId="0" xfId="0" applyFont="1"/>
    <xf numFmtId="0" fontId="0" fillId="0" borderId="0" xfId="0"/>
    <xf numFmtId="0" fontId="0" fillId="0" borderId="0" xfId="0" applyFill="1"/>
    <xf numFmtId="0" fontId="47" fillId="5" borderId="0" xfId="2" applyFont="1" applyFill="1" applyBorder="1"/>
    <xf numFmtId="0" fontId="3" fillId="0" borderId="10" xfId="0" applyFont="1" applyBorder="1" applyAlignment="1">
      <alignment wrapText="1"/>
    </xf>
    <xf numFmtId="0" fontId="3" fillId="0" borderId="10" xfId="0" quotePrefix="1" applyFont="1" applyBorder="1" applyAlignment="1">
      <alignment horizontal="center" wrapText="1"/>
    </xf>
    <xf numFmtId="0" fontId="3" fillId="0" borderId="2" xfId="0" quotePrefix="1" applyFont="1" applyBorder="1" applyAlignment="1">
      <alignment horizontal="center" wrapText="1"/>
    </xf>
    <xf numFmtId="0" fontId="3" fillId="0" borderId="14" xfId="0" quotePrefix="1" applyFont="1" applyBorder="1" applyAlignment="1">
      <alignment horizontal="center" wrapText="1"/>
    </xf>
    <xf numFmtId="0" fontId="48" fillId="0" borderId="0" xfId="0" applyFont="1"/>
    <xf numFmtId="165" fontId="3" fillId="0" borderId="14" xfId="0" applyNumberFormat="1" applyFont="1" applyBorder="1" applyAlignment="1">
      <alignment horizontal="center" wrapText="1"/>
    </xf>
    <xf numFmtId="0" fontId="3" fillId="0" borderId="14"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3" fontId="4" fillId="0" borderId="19" xfId="0" applyNumberFormat="1" applyFont="1" applyBorder="1" applyAlignment="1">
      <alignment horizontal="center"/>
    </xf>
    <xf numFmtId="165" fontId="5" fillId="0" borderId="20" xfId="0" applyNumberFormat="1" applyFont="1" applyBorder="1" applyAlignment="1">
      <alignment horizontal="center"/>
    </xf>
    <xf numFmtId="0" fontId="4" fillId="0" borderId="21" xfId="0" applyFont="1" applyBorder="1"/>
    <xf numFmtId="0" fontId="4" fillId="0" borderId="22" xfId="0" applyFont="1" applyBorder="1"/>
    <xf numFmtId="3" fontId="4" fillId="0" borderId="21" xfId="0" applyNumberFormat="1" applyFont="1" applyBorder="1"/>
    <xf numFmtId="3" fontId="4" fillId="0" borderId="22" xfId="0" applyNumberFormat="1" applyFont="1" applyBorder="1"/>
    <xf numFmtId="0" fontId="0" fillId="0" borderId="0" xfId="0" applyAlignment="1"/>
    <xf numFmtId="0" fontId="3" fillId="0" borderId="16" xfId="0" applyFont="1" applyBorder="1" applyAlignment="1">
      <alignment horizontal="center" wrapText="1"/>
    </xf>
    <xf numFmtId="3" fontId="4" fillId="0" borderId="7" xfId="0" applyNumberFormat="1" applyFont="1" applyBorder="1" applyAlignment="1">
      <alignment horizontal="center"/>
    </xf>
    <xf numFmtId="0" fontId="3" fillId="0" borderId="10" xfId="0" applyFont="1" applyFill="1" applyBorder="1" applyAlignment="1">
      <alignment horizontal="center" wrapText="1"/>
    </xf>
    <xf numFmtId="0" fontId="2" fillId="0" borderId="14" xfId="0" applyFont="1" applyBorder="1" applyAlignment="1">
      <alignment wrapText="1"/>
    </xf>
    <xf numFmtId="0" fontId="3" fillId="0" borderId="16" xfId="0" applyFont="1" applyBorder="1" applyAlignment="1">
      <alignment wrapText="1"/>
    </xf>
    <xf numFmtId="0" fontId="4" fillId="0" borderId="0" xfId="0" applyFont="1" applyAlignment="1">
      <alignment vertical="center" wrapText="1"/>
    </xf>
    <xf numFmtId="0" fontId="4" fillId="0" borderId="0" xfId="0" applyFont="1" applyAlignment="1">
      <alignment vertical="center"/>
    </xf>
    <xf numFmtId="164" fontId="17" fillId="6" borderId="12" xfId="0" applyNumberFormat="1" applyFont="1" applyFill="1" applyBorder="1" applyAlignment="1">
      <alignment horizontal="center"/>
    </xf>
    <xf numFmtId="164" fontId="12" fillId="6" borderId="12" xfId="0" applyNumberFormat="1" applyFont="1" applyFill="1" applyBorder="1" applyAlignment="1">
      <alignment horizontal="center"/>
    </xf>
    <xf numFmtId="0" fontId="32" fillId="0" borderId="0" xfId="0" applyFont="1"/>
    <xf numFmtId="0" fontId="0" fillId="0" borderId="0" xfId="0" applyAlignment="1">
      <alignment horizontal="left" vertical="center"/>
    </xf>
    <xf numFmtId="0" fontId="4" fillId="0" borderId="5" xfId="0" applyFont="1" applyFill="1" applyBorder="1" applyAlignment="1">
      <alignment horizontal="left" vertical="center"/>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wrapText="1"/>
    </xf>
    <xf numFmtId="0" fontId="2" fillId="0" borderId="10" xfId="0" applyFont="1" applyBorder="1" applyAlignment="1">
      <alignment vertical="center" wrapText="1"/>
    </xf>
    <xf numFmtId="0" fontId="2" fillId="0" borderId="16" xfId="0" applyFont="1" applyBorder="1" applyAlignment="1">
      <alignment horizontal="center" vertical="center" wrapText="1"/>
    </xf>
    <xf numFmtId="3" fontId="4" fillId="0" borderId="12" xfId="0" applyNumberFormat="1" applyFont="1" applyFill="1" applyBorder="1" applyAlignment="1">
      <alignment horizontal="center" vertical="center"/>
    </xf>
    <xf numFmtId="3" fontId="4" fillId="0" borderId="12" xfId="0" applyNumberFormat="1" applyFont="1" applyBorder="1" applyAlignment="1">
      <alignment horizontal="center" vertical="center"/>
    </xf>
    <xf numFmtId="3" fontId="4" fillId="0" borderId="13" xfId="0" applyNumberFormat="1" applyFon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0" fontId="47" fillId="5" borderId="0" xfId="2" applyFont="1" applyFill="1" applyBorder="1" applyAlignment="1">
      <alignment vertical="center"/>
    </xf>
    <xf numFmtId="0" fontId="52" fillId="0" borderId="0" xfId="0" applyFont="1" applyBorder="1" applyAlignment="1">
      <alignment horizontal="center" vertical="center" wrapText="1"/>
    </xf>
    <xf numFmtId="0" fontId="27" fillId="0" borderId="0" xfId="2" applyBorder="1" applyAlignment="1">
      <alignment horizontal="center" vertical="center" wrapText="1"/>
    </xf>
    <xf numFmtId="0" fontId="54" fillId="0" borderId="0" xfId="0" applyFont="1" applyAlignment="1">
      <alignment vertical="center"/>
    </xf>
    <xf numFmtId="0" fontId="55" fillId="0" borderId="0" xfId="0" applyFont="1"/>
    <xf numFmtId="0" fontId="30" fillId="0" borderId="0" xfId="5" applyFont="1"/>
    <xf numFmtId="0" fontId="13" fillId="0" borderId="0" xfId="0" applyFont="1"/>
    <xf numFmtId="0" fontId="30" fillId="0" borderId="3" xfId="5" applyFont="1" applyBorder="1"/>
    <xf numFmtId="0" fontId="36" fillId="0" borderId="1" xfId="5" applyFont="1" applyBorder="1" applyAlignment="1">
      <alignment vertical="center"/>
    </xf>
    <xf numFmtId="0" fontId="30" fillId="0" borderId="1" xfId="5" applyFont="1" applyBorder="1" applyAlignment="1"/>
    <xf numFmtId="0" fontId="30" fillId="0" borderId="0" xfId="5" applyFont="1" applyFill="1"/>
    <xf numFmtId="0" fontId="27" fillId="0" borderId="0" xfId="2" applyFont="1" applyAlignment="1">
      <alignment vertical="center"/>
    </xf>
    <xf numFmtId="0" fontId="30" fillId="0" borderId="0" xfId="5" applyFont="1" applyAlignment="1"/>
    <xf numFmtId="0" fontId="30" fillId="0" borderId="0" xfId="5" applyFont="1" applyFill="1" applyAlignment="1">
      <alignment vertical="center"/>
    </xf>
    <xf numFmtId="0" fontId="27" fillId="0" borderId="0" xfId="2"/>
    <xf numFmtId="0" fontId="47" fillId="0" borderId="0" xfId="2" applyFont="1"/>
    <xf numFmtId="0" fontId="57" fillId="0" borderId="0" xfId="0" applyFont="1"/>
    <xf numFmtId="0" fontId="23" fillId="0" borderId="0" xfId="0" applyFont="1"/>
    <xf numFmtId="168" fontId="0" fillId="0" borderId="0" xfId="1" applyNumberFormat="1" applyFont="1"/>
    <xf numFmtId="3" fontId="4" fillId="0" borderId="5" xfId="0" applyNumberFormat="1" applyFont="1" applyFill="1" applyBorder="1" applyAlignment="1">
      <alignment horizontal="center"/>
    </xf>
    <xf numFmtId="0" fontId="3" fillId="0" borderId="10" xfId="0" applyFont="1" applyBorder="1" applyAlignment="1">
      <alignment horizontal="center" vertical="center" wrapText="1"/>
    </xf>
    <xf numFmtId="0" fontId="58" fillId="0" borderId="10" xfId="2" applyFont="1" applyBorder="1" applyAlignment="1">
      <alignment horizontal="center" vertical="center" wrapText="1"/>
    </xf>
    <xf numFmtId="0" fontId="58" fillId="0" borderId="16" xfId="2" applyFont="1" applyBorder="1" applyAlignment="1">
      <alignment horizontal="center" vertical="center" wrapText="1"/>
    </xf>
    <xf numFmtId="0" fontId="58" fillId="0" borderId="14" xfId="2" applyFont="1" applyBorder="1" applyAlignment="1">
      <alignment horizontal="center" vertical="center" wrapText="1"/>
    </xf>
    <xf numFmtId="0" fontId="47" fillId="5" borderId="0" xfId="2" applyFont="1" applyFill="1" applyBorder="1" applyAlignment="1">
      <alignment horizontal="center"/>
    </xf>
    <xf numFmtId="0" fontId="0" fillId="0" borderId="0" xfId="0" applyAlignment="1">
      <alignment vertical="center"/>
    </xf>
    <xf numFmtId="0" fontId="0" fillId="0" borderId="0" xfId="0" applyFill="1" applyAlignment="1">
      <alignment vertical="center"/>
    </xf>
    <xf numFmtId="0" fontId="59" fillId="0" borderId="0" xfId="2" applyFont="1"/>
    <xf numFmtId="0" fontId="61" fillId="0" borderId="0" xfId="0" applyFont="1" applyAlignment="1">
      <alignment vertical="center"/>
    </xf>
    <xf numFmtId="0" fontId="62" fillId="0" borderId="0" xfId="0" applyFont="1"/>
    <xf numFmtId="0" fontId="2" fillId="0" borderId="16" xfId="0" applyFont="1" applyBorder="1" applyAlignment="1">
      <alignment vertical="center"/>
    </xf>
    <xf numFmtId="169" fontId="0" fillId="0" borderId="11" xfId="229" applyNumberFormat="1" applyFont="1" applyBorder="1"/>
    <xf numFmtId="0" fontId="0" fillId="0" borderId="16" xfId="0" applyBorder="1" applyAlignment="1">
      <alignment vertical="center" wrapText="1"/>
    </xf>
    <xf numFmtId="169" fontId="0" fillId="0" borderId="16" xfId="229" applyNumberFormat="1" applyFont="1" applyBorder="1" applyAlignment="1">
      <alignment vertical="center"/>
    </xf>
    <xf numFmtId="0" fontId="0" fillId="0" borderId="11" xfId="0" applyBorder="1" applyAlignment="1">
      <alignment vertical="center"/>
    </xf>
    <xf numFmtId="169" fontId="0" fillId="0" borderId="11" xfId="229" applyNumberFormat="1" applyFont="1" applyBorder="1" applyAlignment="1">
      <alignment vertical="center"/>
    </xf>
    <xf numFmtId="0" fontId="12" fillId="0" borderId="13" xfId="0" applyFont="1" applyBorder="1" applyAlignment="1">
      <alignment vertical="center"/>
    </xf>
    <xf numFmtId="169" fontId="12" fillId="0" borderId="13" xfId="229" applyNumberFormat="1" applyFont="1" applyBorder="1" applyAlignment="1">
      <alignment vertical="center"/>
    </xf>
    <xf numFmtId="1" fontId="0" fillId="0" borderId="0" xfId="0" applyNumberFormat="1" applyAlignment="1">
      <alignment vertical="center"/>
    </xf>
    <xf numFmtId="164" fontId="0" fillId="0" borderId="0" xfId="0" applyNumberFormat="1" applyAlignment="1">
      <alignment vertical="center"/>
    </xf>
    <xf numFmtId="0" fontId="2" fillId="0" borderId="11" xfId="0" applyFont="1" applyBorder="1" applyAlignment="1">
      <alignment horizontal="center" vertical="center" wrapText="1"/>
    </xf>
    <xf numFmtId="169" fontId="0" fillId="0" borderId="13" xfId="229" applyNumberFormat="1" applyFont="1" applyBorder="1" applyAlignment="1">
      <alignment vertical="center"/>
    </xf>
    <xf numFmtId="3" fontId="0" fillId="0" borderId="0" xfId="0" applyNumberFormat="1" applyAlignment="1">
      <alignment horizontal="center"/>
    </xf>
    <xf numFmtId="0" fontId="4" fillId="0" borderId="16" xfId="0" applyFont="1" applyFill="1" applyBorder="1" applyAlignment="1">
      <alignment vertical="center"/>
    </xf>
    <xf numFmtId="3" fontId="3" fillId="0" borderId="16"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28" fillId="0" borderId="0" xfId="0" applyFont="1"/>
    <xf numFmtId="0" fontId="0" fillId="0" borderId="16" xfId="0" applyBorder="1" applyAlignment="1">
      <alignment vertical="center"/>
    </xf>
    <xf numFmtId="0" fontId="63" fillId="0" borderId="16" xfId="0" applyFont="1" applyBorder="1" applyAlignment="1">
      <alignment vertical="center"/>
    </xf>
    <xf numFmtId="0" fontId="0" fillId="0" borderId="16" xfId="0" applyBorder="1" applyAlignment="1">
      <alignment horizontal="center" vertical="center"/>
    </xf>
    <xf numFmtId="1" fontId="0" fillId="0" borderId="16" xfId="0" applyNumberFormat="1" applyBorder="1" applyAlignment="1">
      <alignment horizontal="center" vertical="center"/>
    </xf>
    <xf numFmtId="0" fontId="4" fillId="0" borderId="16" xfId="0" applyFont="1" applyBorder="1" applyAlignment="1">
      <alignment vertical="center"/>
    </xf>
    <xf numFmtId="164" fontId="0" fillId="0" borderId="16" xfId="0" applyNumberFormat="1" applyBorder="1" applyAlignment="1">
      <alignment horizontal="center" vertical="center"/>
    </xf>
    <xf numFmtId="0" fontId="2" fillId="0" borderId="16" xfId="0" applyFont="1" applyBorder="1" applyAlignment="1">
      <alignment vertical="center" wrapText="1"/>
    </xf>
    <xf numFmtId="0" fontId="39" fillId="0" borderId="0" xfId="0" applyFont="1"/>
    <xf numFmtId="0" fontId="30"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33" fillId="0" borderId="0" xfId="0" applyFont="1" applyAlignment="1">
      <alignment horizontal="left" vertic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xf>
    <xf numFmtId="0" fontId="3" fillId="0" borderId="4" xfId="0" applyFont="1" applyBorder="1" applyAlignment="1">
      <alignment wrapText="1"/>
    </xf>
    <xf numFmtId="0" fontId="0" fillId="0" borderId="6" xfId="0" applyBorder="1" applyAlignment="1">
      <alignment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4" xfId="0" applyFont="1" applyBorder="1" applyAlignment="1">
      <alignment horizontal="center" wrapText="1"/>
    </xf>
    <xf numFmtId="0" fontId="3" fillId="0" borderId="10" xfId="0" applyFont="1" applyFill="1" applyBorder="1" applyAlignment="1">
      <alignment horizontal="center" wrapText="1"/>
    </xf>
    <xf numFmtId="0" fontId="0" fillId="0" borderId="14" xfId="0" applyBorder="1" applyAlignment="1">
      <alignment wrapText="1"/>
    </xf>
    <xf numFmtId="0" fontId="36" fillId="0" borderId="0" xfId="5" applyFont="1" applyBorder="1" applyAlignment="1">
      <alignment vertical="center"/>
    </xf>
    <xf numFmtId="0" fontId="30" fillId="0" borderId="0" xfId="5" applyFont="1" applyBorder="1" applyAlignment="1"/>
    <xf numFmtId="0" fontId="27" fillId="0" borderId="0" xfId="2" applyFont="1"/>
    <xf numFmtId="0" fontId="27" fillId="0" borderId="0" xfId="2" applyFont="1" applyAlignment="1" applyProtection="1"/>
    <xf numFmtId="0" fontId="56" fillId="0" borderId="0" xfId="5" applyFont="1" applyAlignment="1"/>
    <xf numFmtId="0" fontId="30" fillId="0" borderId="0" xfId="5" applyFont="1" applyFill="1" applyAlignment="1">
      <alignment horizontal="left"/>
    </xf>
  </cellXfs>
  <cellStyles count="230">
    <cellStyle name="Comma" xfId="229" builtinId="3"/>
    <cellStyle name="Comma 10" xfId="11"/>
    <cellStyle name="Comma 11" xfId="10"/>
    <cellStyle name="Comma 2" xfId="12"/>
    <cellStyle name="Comma 2 10" xfId="13"/>
    <cellStyle name="Comma 2 11" xfId="213"/>
    <cellStyle name="Comma 2 2" xfId="14"/>
    <cellStyle name="Comma 2 2 2" xfId="15"/>
    <cellStyle name="Comma 2 2 2 2" xfId="16"/>
    <cellStyle name="Comma 2 2 2 2 2" xfId="17"/>
    <cellStyle name="Comma 2 2 2 2 3" xfId="18"/>
    <cellStyle name="Comma 2 2 2 3" xfId="19"/>
    <cellStyle name="Comma 2 2 2 3 2" xfId="20"/>
    <cellStyle name="Comma 2 2 2 3 3" xfId="21"/>
    <cellStyle name="Comma 2 2 2 4" xfId="22"/>
    <cellStyle name="Comma 2 2 2 5" xfId="23"/>
    <cellStyle name="Comma 2 2 2 6" xfId="215"/>
    <cellStyle name="Comma 2 2 3" xfId="24"/>
    <cellStyle name="Comma 2 2 3 2" xfId="25"/>
    <cellStyle name="Comma 2 2 3 2 2" xfId="26"/>
    <cellStyle name="Comma 2 2 3 3" xfId="27"/>
    <cellStyle name="Comma 2 2 3 4" xfId="28"/>
    <cellStyle name="Comma 2 2 4" xfId="29"/>
    <cellStyle name="Comma 2 2 4 2" xfId="30"/>
    <cellStyle name="Comma 2 2 4 3" xfId="31"/>
    <cellStyle name="Comma 2 2 5" xfId="32"/>
    <cellStyle name="Comma 2 2 5 2" xfId="33"/>
    <cellStyle name="Comma 2 2 5 3" xfId="34"/>
    <cellStyle name="Comma 2 2 6" xfId="35"/>
    <cellStyle name="Comma 2 2 6 2" xfId="36"/>
    <cellStyle name="Comma 2 2 7" xfId="37"/>
    <cellStyle name="Comma 2 2 8" xfId="38"/>
    <cellStyle name="Comma 2 2 9" xfId="214"/>
    <cellStyle name="Comma 2 3" xfId="39"/>
    <cellStyle name="Comma 2 3 2" xfId="40"/>
    <cellStyle name="Comma 2 3 2 2" xfId="41"/>
    <cellStyle name="Comma 2 3 2 3" xfId="42"/>
    <cellStyle name="Comma 2 3 3" xfId="43"/>
    <cellStyle name="Comma 2 3 3 2" xfId="44"/>
    <cellStyle name="Comma 2 3 3 3" xfId="45"/>
    <cellStyle name="Comma 2 3 4" xfId="46"/>
    <cellStyle name="Comma 2 3 5" xfId="47"/>
    <cellStyle name="Comma 2 3 6" xfId="216"/>
    <cellStyle name="Comma 2 4" xfId="48"/>
    <cellStyle name="Comma 2 4 2" xfId="49"/>
    <cellStyle name="Comma 2 4 2 2" xfId="50"/>
    <cellStyle name="Comma 2 4 3" xfId="51"/>
    <cellStyle name="Comma 2 4 4" xfId="52"/>
    <cellStyle name="Comma 2 5" xfId="53"/>
    <cellStyle name="Comma 2 5 2" xfId="54"/>
    <cellStyle name="Comma 2 5 3" xfId="55"/>
    <cellStyle name="Comma 2 6" xfId="56"/>
    <cellStyle name="Comma 2 6 2" xfId="57"/>
    <cellStyle name="Comma 2 6 3" xfId="58"/>
    <cellStyle name="Comma 2 7" xfId="59"/>
    <cellStyle name="Comma 2 7 2" xfId="60"/>
    <cellStyle name="Comma 2 8" xfId="61"/>
    <cellStyle name="Comma 2 8 2" xfId="62"/>
    <cellStyle name="Comma 2 9" xfId="63"/>
    <cellStyle name="Comma 3" xfId="64"/>
    <cellStyle name="Comma 3 10" xfId="65"/>
    <cellStyle name="Comma 3 11" xfId="66"/>
    <cellStyle name="Comma 3 12" xfId="217"/>
    <cellStyle name="Comma 3 2" xfId="67"/>
    <cellStyle name="Comma 3 2 2" xfId="68"/>
    <cellStyle name="Comma 3 2 2 2" xfId="69"/>
    <cellStyle name="Comma 3 2 2 2 2" xfId="70"/>
    <cellStyle name="Comma 3 2 2 2 3" xfId="71"/>
    <cellStyle name="Comma 3 2 2 3" xfId="72"/>
    <cellStyle name="Comma 3 2 2 3 2" xfId="73"/>
    <cellStyle name="Comma 3 2 2 3 3" xfId="74"/>
    <cellStyle name="Comma 3 2 2 4" xfId="75"/>
    <cellStyle name="Comma 3 2 2 5" xfId="76"/>
    <cellStyle name="Comma 3 2 3" xfId="77"/>
    <cellStyle name="Comma 3 2 3 2" xfId="78"/>
    <cellStyle name="Comma 3 2 3 2 2" xfId="79"/>
    <cellStyle name="Comma 3 2 3 2 3" xfId="80"/>
    <cellStyle name="Comma 3 2 3 3" xfId="81"/>
    <cellStyle name="Comma 3 2 3 3 2" xfId="82"/>
    <cellStyle name="Comma 3 2 3 4" xfId="83"/>
    <cellStyle name="Comma 3 2 3 5" xfId="84"/>
    <cellStyle name="Comma 3 2 4" xfId="85"/>
    <cellStyle name="Comma 3 2 4 2" xfId="86"/>
    <cellStyle name="Comma 3 2 4 2 2" xfId="87"/>
    <cellStyle name="Comma 3 2 4 3" xfId="88"/>
    <cellStyle name="Comma 3 2 4 4" xfId="89"/>
    <cellStyle name="Comma 3 2 5" xfId="90"/>
    <cellStyle name="Comma 3 2 5 2" xfId="91"/>
    <cellStyle name="Comma 3 2 5 3" xfId="92"/>
    <cellStyle name="Comma 3 2 6" xfId="93"/>
    <cellStyle name="Comma 3 2 6 2" xfId="94"/>
    <cellStyle name="Comma 3 2 6 3" xfId="95"/>
    <cellStyle name="Comma 3 2 7" xfId="96"/>
    <cellStyle name="Comma 3 2 8" xfId="97"/>
    <cellStyle name="Comma 3 2 9" xfId="218"/>
    <cellStyle name="Comma 3 3" xfId="98"/>
    <cellStyle name="Comma 3 3 2" xfId="99"/>
    <cellStyle name="Comma 3 3 2 2" xfId="100"/>
    <cellStyle name="Comma 3 3 2 3" xfId="101"/>
    <cellStyle name="Comma 3 3 3" xfId="102"/>
    <cellStyle name="Comma 3 3 3 2" xfId="103"/>
    <cellStyle name="Comma 3 3 3 3" xfId="104"/>
    <cellStyle name="Comma 3 3 4" xfId="105"/>
    <cellStyle name="Comma 3 3 5" xfId="106"/>
    <cellStyle name="Comma 3 4" xfId="107"/>
    <cellStyle name="Comma 3 4 2" xfId="108"/>
    <cellStyle name="Comma 3 4 2 2" xfId="109"/>
    <cellStyle name="Comma 3 4 3" xfId="110"/>
    <cellStyle name="Comma 3 4 4" xfId="111"/>
    <cellStyle name="Comma 3 5" xfId="112"/>
    <cellStyle name="Comma 3 5 2" xfId="113"/>
    <cellStyle name="Comma 3 5 3" xfId="114"/>
    <cellStyle name="Comma 3 6" xfId="115"/>
    <cellStyle name="Comma 3 6 2" xfId="116"/>
    <cellStyle name="Comma 3 6 3" xfId="117"/>
    <cellStyle name="Comma 3 7" xfId="118"/>
    <cellStyle name="Comma 3 7 2" xfId="119"/>
    <cellStyle name="Comma 3 8" xfId="120"/>
    <cellStyle name="Comma 3 8 2" xfId="121"/>
    <cellStyle name="Comma 3 9" xfId="122"/>
    <cellStyle name="Comma 3 9 2" xfId="123"/>
    <cellStyle name="Comma 4" xfId="124"/>
    <cellStyle name="Comma 4 2" xfId="125"/>
    <cellStyle name="Comma 4 2 2" xfId="126"/>
    <cellStyle name="Comma 4 2 2 2" xfId="127"/>
    <cellStyle name="Comma 4 2 2 3" xfId="128"/>
    <cellStyle name="Comma 4 2 3" xfId="129"/>
    <cellStyle name="Comma 4 2 4" xfId="130"/>
    <cellStyle name="Comma 4 2 5" xfId="131"/>
    <cellStyle name="Comma 4 2 6" xfId="220"/>
    <cellStyle name="Comma 4 3" xfId="132"/>
    <cellStyle name="Comma 4 3 2" xfId="133"/>
    <cellStyle name="Comma 4 3 3" xfId="134"/>
    <cellStyle name="Comma 4 4" xfId="135"/>
    <cellStyle name="Comma 4 5" xfId="136"/>
    <cellStyle name="Comma 4 6" xfId="137"/>
    <cellStyle name="Comma 4 7" xfId="138"/>
    <cellStyle name="Comma 4 8" xfId="219"/>
    <cellStyle name="Comma 5" xfId="139"/>
    <cellStyle name="Comma 5 2" xfId="140"/>
    <cellStyle name="Comma 5 2 2" xfId="141"/>
    <cellStyle name="Comma 5 2 3" xfId="142"/>
    <cellStyle name="Comma 5 3" xfId="143"/>
    <cellStyle name="Comma 5 4" xfId="144"/>
    <cellStyle name="Comma 5 5" xfId="145"/>
    <cellStyle name="Comma 5 6" xfId="146"/>
    <cellStyle name="Comma 5 7" xfId="221"/>
    <cellStyle name="Comma 6" xfId="147"/>
    <cellStyle name="Comma 6 2" xfId="148"/>
    <cellStyle name="Comma 6 3" xfId="149"/>
    <cellStyle name="Comma 7" xfId="150"/>
    <cellStyle name="Comma 7 2" xfId="151"/>
    <cellStyle name="Comma 7 3" xfId="152"/>
    <cellStyle name="Comma 8" xfId="153"/>
    <cellStyle name="Comma 8 2" xfId="154"/>
    <cellStyle name="Comma 8 3" xfId="155"/>
    <cellStyle name="Comma 8 4" xfId="156"/>
    <cellStyle name="Comma 9" xfId="157"/>
    <cellStyle name="Comma 9 2" xfId="158"/>
    <cellStyle name="Hyperlink" xfId="2" builtinId="8"/>
    <cellStyle name="Hyperlink 2" xfId="4"/>
    <cellStyle name="Hyperlink 2 2" xfId="160"/>
    <cellStyle name="Hyperlink 2 2 2" xfId="161"/>
    <cellStyle name="Hyperlink 2 3" xfId="159"/>
    <cellStyle name="Hyperlink 3" xfId="162"/>
    <cellStyle name="Hyperlink 3 2" xfId="163"/>
    <cellStyle name="Hyperlink 3 2 2" xfId="164"/>
    <cellStyle name="Hyperlink 3 3" xfId="165"/>
    <cellStyle name="Hyperlink 3 4" xfId="222"/>
    <cellStyle name="Hyperlink 4" xfId="166"/>
    <cellStyle name="Hyperlink 4 2" xfId="223"/>
    <cellStyle name="Hyperlink 5" xfId="224"/>
    <cellStyle name="Hyperlink 6" xfId="225"/>
    <cellStyle name="Normal" xfId="0" builtinId="0"/>
    <cellStyle name="Normal 10" xfId="5"/>
    <cellStyle name="Normal 11" xfId="167"/>
    <cellStyle name="Normal 12" xfId="168"/>
    <cellStyle name="Normal 13" xfId="169"/>
    <cellStyle name="Normal 13 2" xfId="170"/>
    <cellStyle name="Normal 14" xfId="171"/>
    <cellStyle name="Normal 15" xfId="172"/>
    <cellStyle name="Normal 2" xfId="3"/>
    <cellStyle name="Normal 2 2" xfId="173"/>
    <cellStyle name="Normal 2 2 2" xfId="174"/>
    <cellStyle name="Normal 2 3" xfId="175"/>
    <cellStyle name="Normal 2 4" xfId="176"/>
    <cellStyle name="Normal 2 5" xfId="177"/>
    <cellStyle name="Normal 2 6" xfId="178"/>
    <cellStyle name="Normal 2 7" xfId="179"/>
    <cellStyle name="Normal 3" xfId="6"/>
    <cellStyle name="Normal 3 2" xfId="180"/>
    <cellStyle name="Normal 3 2 2" xfId="181"/>
    <cellStyle name="Normal 3 2 2 2" xfId="182"/>
    <cellStyle name="Normal 3 3" xfId="183"/>
    <cellStyle name="Normal 3 4" xfId="184"/>
    <cellStyle name="Normal 3 4 2" xfId="185"/>
    <cellStyle name="Normal 4" xfId="7"/>
    <cellStyle name="Normal 4 2" xfId="8"/>
    <cellStyle name="Normal 4 2 2" xfId="187"/>
    <cellStyle name="Normal 4 3" xfId="188"/>
    <cellStyle name="Normal 4 4" xfId="186"/>
    <cellStyle name="Normal 4 5" xfId="226"/>
    <cellStyle name="Normal 5" xfId="189"/>
    <cellStyle name="Normal 5 2" xfId="190"/>
    <cellStyle name="Normal 5 2 2" xfId="191"/>
    <cellStyle name="Normal 5 2 2 2" xfId="192"/>
    <cellStyle name="Normal 5 2 3" xfId="193"/>
    <cellStyle name="Normal 5 2 4" xfId="194"/>
    <cellStyle name="Normal 5 2 5" xfId="227"/>
    <cellStyle name="Normal 5 3" xfId="195"/>
    <cellStyle name="Normal 5 3 2" xfId="196"/>
    <cellStyle name="Normal 5 4" xfId="197"/>
    <cellStyle name="Normal 5 5" xfId="198"/>
    <cellStyle name="Normal 6" xfId="9"/>
    <cellStyle name="Normal 6 2" xfId="200"/>
    <cellStyle name="Normal 6 3" xfId="201"/>
    <cellStyle name="Normal 6 4" xfId="202"/>
    <cellStyle name="Normal 6 5" xfId="199"/>
    <cellStyle name="Normal 7" xfId="203"/>
    <cellStyle name="Normal 7 2" xfId="204"/>
    <cellStyle name="Normal 7 3" xfId="228"/>
    <cellStyle name="Normal 8" xfId="205"/>
    <cellStyle name="Normal 8 2" xfId="206"/>
    <cellStyle name="Normal 9" xfId="207"/>
    <cellStyle name="Note 2" xfId="208"/>
    <cellStyle name="Note 2 2" xfId="209"/>
    <cellStyle name="Percent" xfId="1" builtinId="5"/>
    <cellStyle name="Percent 2" xfId="210"/>
    <cellStyle name="Percent 2 2" xfId="211"/>
    <cellStyle name="Percent 3" xfId="2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3.xml"/><Relationship Id="rId26"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chartsheet" Target="chartsheets/sheet5.xml"/><Relationship Id="rId25"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chartsheet" Target="chartsheets/sheet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8.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worksheet" Target="worksheets/sheet16.xml"/><Relationship Id="rId28" Type="http://schemas.openxmlformats.org/officeDocument/2006/relationships/theme" Target="theme/theme1.xml"/><Relationship Id="rId10" Type="http://schemas.openxmlformats.org/officeDocument/2006/relationships/chartsheet" Target="chartsheets/sheet1.xml"/><Relationship Id="rId19" Type="http://schemas.openxmlformats.org/officeDocument/2006/relationships/worksheet" Target="worksheets/sheet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chartsheet" Target="chartsheets/sheet7.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a:t>Deaths before, during and after winter 2019/20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92D050"/>
            </a:solidFill>
            <a:ln>
              <a:noFill/>
            </a:ln>
            <a:effectLst/>
          </c:spPr>
          <c:invertIfNegative val="0"/>
          <c:dPt>
            <c:idx val="1"/>
            <c:invertIfNegative val="0"/>
            <c:bubble3D val="0"/>
            <c:spPr>
              <a:solidFill>
                <a:srgbClr val="002060"/>
              </a:solidFill>
              <a:ln>
                <a:noFill/>
              </a:ln>
              <a:effectLst/>
            </c:spPr>
          </c:dPt>
          <c:cat>
            <c:strRef>
              <c:f>[1]All!$A$3:$A$5</c:f>
              <c:strCache>
                <c:ptCount val="3"/>
                <c:pt idx="0">
                  <c:v>After
(Arp-Jul)</c:v>
                </c:pt>
                <c:pt idx="1">
                  <c:v>Winter 
(Dec-Mar)</c:v>
                </c:pt>
                <c:pt idx="2">
                  <c:v>Before
(Aug-Nov)</c:v>
                </c:pt>
              </c:strCache>
            </c:strRef>
          </c:cat>
          <c:val>
            <c:numRef>
              <c:f>[1]All!$B$3:$B$5</c:f>
              <c:numCache>
                <c:formatCode>General</c:formatCode>
                <c:ptCount val="3"/>
                <c:pt idx="0">
                  <c:v>5405</c:v>
                </c:pt>
                <c:pt idx="1">
                  <c:v>5802</c:v>
                </c:pt>
                <c:pt idx="2">
                  <c:v>5009</c:v>
                </c:pt>
              </c:numCache>
            </c:numRef>
          </c:val>
        </c:ser>
        <c:dLbls>
          <c:showLegendKey val="0"/>
          <c:showVal val="0"/>
          <c:showCatName val="0"/>
          <c:showSerName val="0"/>
          <c:showPercent val="0"/>
          <c:showBubbleSize val="0"/>
        </c:dLbls>
        <c:gapWidth val="25"/>
        <c:axId val="357288288"/>
        <c:axId val="357286328"/>
      </c:barChart>
      <c:catAx>
        <c:axId val="357288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crossAx val="357286328"/>
        <c:crosses val="autoZero"/>
        <c:auto val="1"/>
        <c:lblAlgn val="ctr"/>
        <c:lblOffset val="100"/>
        <c:noMultiLvlLbl val="0"/>
      </c:catAx>
      <c:valAx>
        <c:axId val="357286328"/>
        <c:scaling>
          <c:orientation val="minMax"/>
          <c:max val="6000"/>
          <c:min val="0"/>
        </c:scaling>
        <c:delete val="1"/>
        <c:axPos val="b"/>
        <c:majorGridlines>
          <c:spPr>
            <a:ln w="9525" cap="flat" cmpd="sng" algn="ctr">
              <a:noFill/>
              <a:round/>
            </a:ln>
            <a:effectLst/>
          </c:spPr>
        </c:majorGridlines>
        <c:numFmt formatCode="General" sourceLinked="1"/>
        <c:majorTickMark val="none"/>
        <c:minorTickMark val="none"/>
        <c:tickLblPos val="nextTo"/>
        <c:crossAx val="35728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effectLst/>
              </a:rPr>
              <a:t>Deaths (excluding deaths from Covid-19) before, during and after winter 2019/20</a:t>
            </a:r>
            <a:endParaRPr lang="en-GB" sz="16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92D050"/>
            </a:solidFill>
            <a:ln>
              <a:noFill/>
            </a:ln>
            <a:effectLst/>
          </c:spPr>
          <c:invertIfNegative val="0"/>
          <c:dPt>
            <c:idx val="1"/>
            <c:invertIfNegative val="0"/>
            <c:bubble3D val="0"/>
            <c:spPr>
              <a:solidFill>
                <a:srgbClr val="002060"/>
              </a:solidFill>
              <a:ln>
                <a:noFill/>
              </a:ln>
              <a:effectLst/>
            </c:spPr>
          </c:dPt>
          <c:cat>
            <c:strRef>
              <c:f>'[1]Minus Covid'!$A$3:$A$5</c:f>
              <c:strCache>
                <c:ptCount val="3"/>
                <c:pt idx="0">
                  <c:v>After
(Arp-Jul)</c:v>
                </c:pt>
                <c:pt idx="1">
                  <c:v>Winter 
(Dec-Mar)</c:v>
                </c:pt>
                <c:pt idx="2">
                  <c:v>Before
(Aug-Nov)</c:v>
                </c:pt>
              </c:strCache>
            </c:strRef>
          </c:cat>
          <c:val>
            <c:numRef>
              <c:f>'[1]Minus Covid'!$B$3:$B$5</c:f>
              <c:numCache>
                <c:formatCode>General</c:formatCode>
                <c:ptCount val="3"/>
                <c:pt idx="0">
                  <c:v>4678</c:v>
                </c:pt>
                <c:pt idx="1">
                  <c:v>5755</c:v>
                </c:pt>
                <c:pt idx="2">
                  <c:v>5009</c:v>
                </c:pt>
              </c:numCache>
            </c:numRef>
          </c:val>
        </c:ser>
        <c:dLbls>
          <c:showLegendKey val="0"/>
          <c:showVal val="0"/>
          <c:showCatName val="0"/>
          <c:showSerName val="0"/>
          <c:showPercent val="0"/>
          <c:showBubbleSize val="0"/>
        </c:dLbls>
        <c:gapWidth val="25"/>
        <c:axId val="357287504"/>
        <c:axId val="357293776"/>
      </c:barChart>
      <c:catAx>
        <c:axId val="357287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293776"/>
        <c:crosses val="autoZero"/>
        <c:auto val="1"/>
        <c:lblAlgn val="ctr"/>
        <c:lblOffset val="100"/>
        <c:noMultiLvlLbl val="0"/>
      </c:catAx>
      <c:valAx>
        <c:axId val="357293776"/>
        <c:scaling>
          <c:orientation val="minMax"/>
          <c:max val="6000"/>
          <c:min val="0"/>
        </c:scaling>
        <c:delete val="1"/>
        <c:axPos val="b"/>
        <c:majorGridlines>
          <c:spPr>
            <a:ln w="9525" cap="flat" cmpd="sng" algn="ctr">
              <a:noFill/>
              <a:round/>
            </a:ln>
            <a:effectLst/>
          </c:spPr>
        </c:majorGridlines>
        <c:numFmt formatCode="General" sourceLinked="1"/>
        <c:majorTickMark val="none"/>
        <c:minorTickMark val="none"/>
        <c:tickLblPos val="nextTo"/>
        <c:crossAx val="35728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600" b="1">
                <a:effectLst/>
              </a:rPr>
              <a:t>Excess Winter Mortality and 5-Year Central Moving Average, </a:t>
            </a:r>
            <a:endParaRPr lang="en-GB" sz="1600">
              <a:effectLst/>
            </a:endParaRPr>
          </a:p>
          <a:p>
            <a:pPr>
              <a:defRPr sz="1000"/>
            </a:pPr>
            <a:r>
              <a:rPr lang="en-GB" sz="1600" b="1">
                <a:effectLst/>
              </a:rPr>
              <a:t>Northern Ireland, 1980/81 to 2019/20</a:t>
            </a:r>
            <a:endParaRPr lang="en-GB" sz="1600"/>
          </a:p>
        </c:rich>
      </c:tx>
      <c:layout>
        <c:manualLayout>
          <c:xMode val="edge"/>
          <c:yMode val="edge"/>
          <c:x val="0.24877985026461857"/>
          <c:y val="1.255230125523012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1'!$H$5</c:f>
              <c:strCache>
                <c:ptCount val="1"/>
                <c:pt idx="0">
                  <c:v>Five Year Moving Average</c:v>
                </c:pt>
              </c:strCache>
            </c:strRef>
          </c:tx>
          <c:spPr>
            <a:ln w="28575" cap="rnd">
              <a:solidFill>
                <a:srgbClr val="92D050"/>
              </a:solidFill>
              <a:round/>
            </a:ln>
            <a:effectLst/>
          </c:spPr>
          <c:marker>
            <c:symbol val="none"/>
          </c:marker>
          <c:cat>
            <c:strRef>
              <c:extLst>
                <c:ext xmlns:c15="http://schemas.microsoft.com/office/drawing/2012/chart" uri="{02D57815-91ED-43cb-92C2-25804820EDAC}">
                  <c15:fullRef>
                    <c15:sqref>'Table 1'!$A$5:$A$47</c15:sqref>
                  </c15:fullRef>
                </c:ext>
              </c:extLst>
              <c:f>'Table 1'!$A$8:$A$47</c:f>
              <c:strCache>
                <c:ptCount val="40"/>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strCache>
            </c:strRef>
          </c:cat>
          <c:val>
            <c:numRef>
              <c:extLst>
                <c:ext xmlns:c15="http://schemas.microsoft.com/office/drawing/2012/chart" uri="{02D57815-91ED-43cb-92C2-25804820EDAC}">
                  <c15:fullRef>
                    <c15:sqref>'Table 1'!$H$6:$H$47</c15:sqref>
                  </c15:fullRef>
                </c:ext>
              </c:extLst>
              <c:f>'Table 1'!$H$9:$H$47</c:f>
              <c:numCache>
                <c:formatCode>General</c:formatCode>
                <c:ptCount val="39"/>
                <c:pt idx="1" formatCode="#,##0">
                  <c:v>1086.5999999999999</c:v>
                </c:pt>
                <c:pt idx="2" formatCode="#,##0">
                  <c:v>1192.5</c:v>
                </c:pt>
                <c:pt idx="3" formatCode="#,##0">
                  <c:v>1044.4000000000001</c:v>
                </c:pt>
                <c:pt idx="4" formatCode="#,##0">
                  <c:v>948.4</c:v>
                </c:pt>
                <c:pt idx="5" formatCode="#,##0">
                  <c:v>900.2</c:v>
                </c:pt>
                <c:pt idx="6" formatCode="#,##0">
                  <c:v>1060.5999999999999</c:v>
                </c:pt>
                <c:pt idx="7" formatCode="#,##0">
                  <c:v>1014.1</c:v>
                </c:pt>
                <c:pt idx="8" formatCode="#,##0">
                  <c:v>1091.2</c:v>
                </c:pt>
                <c:pt idx="9" formatCode="#,##0">
                  <c:v>996.9</c:v>
                </c:pt>
                <c:pt idx="10" formatCode="#,##0">
                  <c:v>1008.9</c:v>
                </c:pt>
                <c:pt idx="11" formatCode="#,##0">
                  <c:v>782.3</c:v>
                </c:pt>
                <c:pt idx="12" formatCode="#,##0">
                  <c:v>764.6</c:v>
                </c:pt>
                <c:pt idx="13" formatCode="#,##0">
                  <c:v>750.5</c:v>
                </c:pt>
                <c:pt idx="14" formatCode="#,##0">
                  <c:v>827.1</c:v>
                </c:pt>
                <c:pt idx="15" formatCode="#,##0">
                  <c:v>977.6</c:v>
                </c:pt>
                <c:pt idx="16" formatCode="#,##0">
                  <c:v>1114.5</c:v>
                </c:pt>
                <c:pt idx="17" formatCode="#,##0">
                  <c:v>1015.7</c:v>
                </c:pt>
                <c:pt idx="18" formatCode="#,##0">
                  <c:v>934.1</c:v>
                </c:pt>
                <c:pt idx="19" formatCode="#,##0">
                  <c:v>888.4</c:v>
                </c:pt>
                <c:pt idx="20" formatCode="#,##0">
                  <c:v>692.4</c:v>
                </c:pt>
                <c:pt idx="21" formatCode="#,##0">
                  <c:v>512.20000000000005</c:v>
                </c:pt>
                <c:pt idx="22" formatCode="#,##0">
                  <c:v>508.2</c:v>
                </c:pt>
                <c:pt idx="23" formatCode="#,##0">
                  <c:v>550</c:v>
                </c:pt>
                <c:pt idx="24" formatCode="#,##0">
                  <c:v>617.6</c:v>
                </c:pt>
                <c:pt idx="25" formatCode="#,##0">
                  <c:v>732.9</c:v>
                </c:pt>
                <c:pt idx="26" formatCode="#,##0">
                  <c:v>790.6</c:v>
                </c:pt>
                <c:pt idx="27" formatCode="#,##0">
                  <c:v>790.4</c:v>
                </c:pt>
                <c:pt idx="28" formatCode="#,##0">
                  <c:v>768.9</c:v>
                </c:pt>
                <c:pt idx="29" formatCode="#,##0">
                  <c:v>766.5</c:v>
                </c:pt>
                <c:pt idx="30" formatCode="#,##0">
                  <c:v>704</c:v>
                </c:pt>
                <c:pt idx="31" formatCode="#,##0">
                  <c:v>717.9</c:v>
                </c:pt>
                <c:pt idx="32" formatCode="#,##0">
                  <c:v>747.9</c:v>
                </c:pt>
                <c:pt idx="33" formatCode="#,##0">
                  <c:v>833.2</c:v>
                </c:pt>
                <c:pt idx="34" formatCode="#,##0">
                  <c:v>986.9</c:v>
                </c:pt>
                <c:pt idx="35" formatCode="#,##0">
                  <c:v>967</c:v>
                </c:pt>
                <c:pt idx="36" formatCode="#,##0">
                  <c:v>903.9</c:v>
                </c:pt>
              </c:numCache>
            </c:numRef>
          </c:val>
          <c:smooth val="0"/>
        </c:ser>
        <c:ser>
          <c:idx val="1"/>
          <c:order val="1"/>
          <c:tx>
            <c:v>Excess Winter Deaths</c:v>
          </c:tx>
          <c:spPr>
            <a:ln w="28575" cap="rnd">
              <a:solidFill>
                <a:srgbClr val="002060"/>
              </a:solidFill>
              <a:round/>
            </a:ln>
            <a:effectLst/>
          </c:spPr>
          <c:marker>
            <c:symbol val="none"/>
          </c:marker>
          <c:cat>
            <c:strRef>
              <c:extLst>
                <c:ext xmlns:c15="http://schemas.microsoft.com/office/drawing/2012/chart" uri="{02D57815-91ED-43cb-92C2-25804820EDAC}">
                  <c15:fullRef>
                    <c15:sqref>'Table 1'!$A$5:$A$47</c15:sqref>
                  </c15:fullRef>
                </c:ext>
              </c:extLst>
              <c:f>'Table 1'!$A$8:$A$47</c:f>
              <c:strCache>
                <c:ptCount val="40"/>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strCache>
            </c:strRef>
          </c:cat>
          <c:val>
            <c:numRef>
              <c:extLst>
                <c:ext xmlns:c15="http://schemas.microsoft.com/office/drawing/2012/chart" uri="{02D57815-91ED-43cb-92C2-25804820EDAC}">
                  <c15:fullRef>
                    <c15:sqref>'Table 1'!$G$7:$G$47</c15:sqref>
                  </c15:fullRef>
                </c:ext>
              </c:extLst>
              <c:f>'Table 1'!$G$10:$G$47</c:f>
              <c:numCache>
                <c:formatCode>#,##0</c:formatCode>
                <c:ptCount val="38"/>
                <c:pt idx="0">
                  <c:v>1320</c:v>
                </c:pt>
                <c:pt idx="1">
                  <c:v>810</c:v>
                </c:pt>
                <c:pt idx="2">
                  <c:v>1100</c:v>
                </c:pt>
                <c:pt idx="3">
                  <c:v>1400</c:v>
                </c:pt>
                <c:pt idx="4">
                  <c:v>590</c:v>
                </c:pt>
                <c:pt idx="5">
                  <c:v>840</c:v>
                </c:pt>
                <c:pt idx="6">
                  <c:v>570</c:v>
                </c:pt>
                <c:pt idx="7">
                  <c:v>1900</c:v>
                </c:pt>
                <c:pt idx="8">
                  <c:v>1170</c:v>
                </c:pt>
                <c:pt idx="9">
                  <c:v>970</c:v>
                </c:pt>
                <c:pt idx="10">
                  <c:v>370</c:v>
                </c:pt>
                <c:pt idx="11">
                  <c:v>630</c:v>
                </c:pt>
                <c:pt idx="12">
                  <c:v>770</c:v>
                </c:pt>
                <c:pt idx="13">
                  <c:v>1080</c:v>
                </c:pt>
                <c:pt idx="14">
                  <c:v>900</c:v>
                </c:pt>
                <c:pt idx="15">
                  <c:v>760</c:v>
                </c:pt>
                <c:pt idx="16">
                  <c:v>1380</c:v>
                </c:pt>
                <c:pt idx="17">
                  <c:v>1450</c:v>
                </c:pt>
                <c:pt idx="18">
                  <c:v>590</c:v>
                </c:pt>
                <c:pt idx="19">
                  <c:v>490</c:v>
                </c:pt>
                <c:pt idx="20">
                  <c:v>530</c:v>
                </c:pt>
                <c:pt idx="21">
                  <c:v>400</c:v>
                </c:pt>
                <c:pt idx="22">
                  <c:v>550</c:v>
                </c:pt>
                <c:pt idx="23">
                  <c:v>570</c:v>
                </c:pt>
                <c:pt idx="24">
                  <c:v>700</c:v>
                </c:pt>
                <c:pt idx="25">
                  <c:v>860</c:v>
                </c:pt>
                <c:pt idx="26">
                  <c:v>980</c:v>
                </c:pt>
                <c:pt idx="27">
                  <c:v>840</c:v>
                </c:pt>
                <c:pt idx="28">
                  <c:v>570</c:v>
                </c:pt>
                <c:pt idx="29">
                  <c:v>600</c:v>
                </c:pt>
                <c:pt idx="30">
                  <c:v>850</c:v>
                </c:pt>
                <c:pt idx="31">
                  <c:v>660</c:v>
                </c:pt>
                <c:pt idx="32">
                  <c:v>910</c:v>
                </c:pt>
                <c:pt idx="33">
                  <c:v>720</c:v>
                </c:pt>
                <c:pt idx="34">
                  <c:v>1020</c:v>
                </c:pt>
                <c:pt idx="35">
                  <c:v>1620</c:v>
                </c:pt>
                <c:pt idx="36">
                  <c:v>560</c:v>
                </c:pt>
                <c:pt idx="37">
                  <c:v>600</c:v>
                </c:pt>
              </c:numCache>
            </c:numRef>
          </c:val>
          <c:smooth val="0"/>
        </c:ser>
        <c:dLbls>
          <c:showLegendKey val="0"/>
          <c:showVal val="0"/>
          <c:showCatName val="0"/>
          <c:showSerName val="0"/>
          <c:showPercent val="0"/>
          <c:showBubbleSize val="0"/>
        </c:dLbls>
        <c:smooth val="0"/>
        <c:axId val="357288680"/>
        <c:axId val="357287112"/>
        <c:extLst>
          <c:ext xmlns:c15="http://schemas.microsoft.com/office/drawing/2012/chart" uri="{02D57815-91ED-43cb-92C2-25804820EDAC}">
            <c15:filteredLineSeries>
              <c15:ser>
                <c:idx val="2"/>
                <c:order val="2"/>
                <c:tx>
                  <c:strRef>
                    <c:extLst>
                      <c:ext uri="{02D57815-91ED-43cb-92C2-25804820EDAC}">
                        <c15:formulaRef>
                          <c15:sqref>'Table 1'!$A$5</c15:sqref>
                        </c15:formulaRef>
                      </c:ext>
                    </c:extLst>
                    <c:strCache>
                      <c:ptCount val="1"/>
                      <c:pt idx="0">
                        <c:v>Period</c:v>
                      </c:pt>
                    </c:strCache>
                  </c:strRef>
                </c:tx>
                <c:spPr>
                  <a:ln w="28575" cap="rnd">
                    <a:solidFill>
                      <a:schemeClr val="accent3"/>
                    </a:solidFill>
                    <a:round/>
                  </a:ln>
                  <a:effectLst/>
                </c:spPr>
                <c:marker>
                  <c:symbol val="none"/>
                </c:marker>
                <c:cat>
                  <c:strRef>
                    <c:extLst>
                      <c:ext uri="{02D57815-91ED-43cb-92C2-25804820EDAC}">
                        <c15:fullRef>
                          <c15:sqref>'Table 1'!$A$5:$A$47</c15:sqref>
                        </c15:fullRef>
                        <c15:formulaRef>
                          <c15:sqref>'Table 1'!$A$8:$A$47</c15:sqref>
                        </c15:formulaRef>
                      </c:ext>
                    </c:extLst>
                    <c:strCache>
                      <c:ptCount val="40"/>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strCache>
                  </c:strRef>
                </c:cat>
                <c:val>
                  <c:numRef>
                    <c:extLst>
                      <c:ext uri="{02D57815-91ED-43cb-92C2-25804820EDAC}">
                        <c15:fullRef>
                          <c15:sqref>'Table 1'!$A$6:$A$47</c15:sqref>
                        </c15:fullRef>
                        <c15:formulaRef>
                          <c15:sqref>'Table 1'!$A$9:$A$47</c15:sqref>
                        </c15:formulaRef>
                      </c:ext>
                    </c:extLst>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formatCode="#,##0">
                        <c:v>0</c:v>
                      </c:pt>
                      <c:pt idx="28">
                        <c:v>0</c:v>
                      </c:pt>
                      <c:pt idx="29">
                        <c:v>0</c:v>
                      </c:pt>
                      <c:pt idx="30">
                        <c:v>0</c:v>
                      </c:pt>
                      <c:pt idx="31">
                        <c:v>0</c:v>
                      </c:pt>
                      <c:pt idx="32">
                        <c:v>0</c:v>
                      </c:pt>
                      <c:pt idx="33">
                        <c:v>0</c:v>
                      </c:pt>
                      <c:pt idx="34">
                        <c:v>0</c:v>
                      </c:pt>
                      <c:pt idx="35">
                        <c:v>0</c:v>
                      </c:pt>
                      <c:pt idx="36">
                        <c:v>0</c:v>
                      </c:pt>
                      <c:pt idx="37">
                        <c:v>0</c:v>
                      </c:pt>
                      <c:pt idx="38">
                        <c:v>0</c:v>
                      </c:pt>
                    </c:numCache>
                  </c:numRef>
                </c:val>
                <c:smooth val="0"/>
              </c15:ser>
            </c15:filteredLineSeries>
          </c:ext>
        </c:extLst>
      </c:lineChart>
      <c:catAx>
        <c:axId val="35728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287112"/>
        <c:crosses val="autoZero"/>
        <c:auto val="1"/>
        <c:lblAlgn val="ctr"/>
        <c:lblOffset val="100"/>
        <c:tickLblSkip val="2"/>
        <c:tickMarkSkip val="1"/>
        <c:noMultiLvlLbl val="0"/>
      </c:catAx>
      <c:valAx>
        <c:axId val="3572871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57288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Excess Winter Mortality by Cause of Death, Northern Ireland, 2019/20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2493115614646531E-2"/>
          <c:y val="3.7845188284518834E-2"/>
          <c:w val="0.93794060066262208"/>
          <c:h val="0.83145059796395748"/>
        </c:manualLayout>
      </c:layout>
      <c:barChart>
        <c:barDir val="bar"/>
        <c:grouping val="clustered"/>
        <c:varyColors val="0"/>
        <c:ser>
          <c:idx val="0"/>
          <c:order val="0"/>
          <c:tx>
            <c:strRef>
              <c:f>'Chart 4 Data'!$B$5</c:f>
              <c:strCache>
                <c:ptCount val="1"/>
                <c:pt idx="0">
                  <c:v>Excess Winter Mortality 
(EWM)</c:v>
                </c:pt>
              </c:strCache>
            </c:strRef>
          </c:tx>
          <c:spPr>
            <a:solidFill>
              <a:schemeClr val="accent1"/>
            </a:solidFill>
            <a:ln>
              <a:noFill/>
            </a:ln>
            <a:effectLst/>
          </c:spPr>
          <c:invertIfNegative val="0"/>
          <c:cat>
            <c:strRef>
              <c:f>'Chart 4 Data'!$A$6:$A$10</c:f>
              <c:strCache>
                <c:ptCount val="5"/>
                <c:pt idx="0">
                  <c:v>Covid-19 (U07)</c:v>
                </c:pt>
                <c:pt idx="1">
                  <c:v>Dementia /Alzheimers Disease (F01, F03, G30)</c:v>
                </c:pt>
                <c:pt idx="2">
                  <c:v>Circulatory Disease (I00-I99)</c:v>
                </c:pt>
                <c:pt idx="3">
                  <c:v>All Other Causes of Death</c:v>
                </c:pt>
                <c:pt idx="4">
                  <c:v>Respiratory Disease (J00-J99)</c:v>
                </c:pt>
              </c:strCache>
            </c:strRef>
          </c:cat>
          <c:val>
            <c:numRef>
              <c:f>'Chart 4 Data'!$B$6:$B$10</c:f>
              <c:numCache>
                <c:formatCode>#,##0</c:formatCode>
                <c:ptCount val="5"/>
                <c:pt idx="0">
                  <c:v>-317</c:v>
                </c:pt>
                <c:pt idx="1">
                  <c:v>190</c:v>
                </c:pt>
                <c:pt idx="2">
                  <c:v>210</c:v>
                </c:pt>
                <c:pt idx="3">
                  <c:v>216</c:v>
                </c:pt>
                <c:pt idx="4">
                  <c:v>310</c:v>
                </c:pt>
              </c:numCache>
            </c:numRef>
          </c:val>
        </c:ser>
        <c:dLbls>
          <c:showLegendKey val="0"/>
          <c:showVal val="0"/>
          <c:showCatName val="0"/>
          <c:showSerName val="0"/>
          <c:showPercent val="0"/>
          <c:showBubbleSize val="0"/>
        </c:dLbls>
        <c:gapWidth val="50"/>
        <c:axId val="357289072"/>
        <c:axId val="357289464"/>
      </c:barChart>
      <c:catAx>
        <c:axId val="357289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7289464"/>
        <c:crosses val="autoZero"/>
        <c:auto val="1"/>
        <c:lblAlgn val="ctr"/>
        <c:lblOffset val="100"/>
        <c:noMultiLvlLbl val="0"/>
      </c:catAx>
      <c:valAx>
        <c:axId val="357289464"/>
        <c:scaling>
          <c:orientation val="minMax"/>
        </c:scaling>
        <c:delete val="0"/>
        <c:axPos val="b"/>
        <c:numFmt formatCode="#,##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289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GB" sz="2000" b="1" i="0" u="none" strike="noStrike" baseline="0">
                <a:effectLst/>
              </a:rPr>
              <a:t>Excess Winter Mortality Index, Northern Ireland, 1980/81 to 2019/20</a:t>
            </a:r>
            <a:endParaRPr lang="en-US" sz="2000"/>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626866313841916E-2"/>
          <c:y val="0.15497380819029422"/>
          <c:w val="0.91992900477604234"/>
          <c:h val="0.7358247949131882"/>
        </c:manualLayout>
      </c:layout>
      <c:lineChart>
        <c:grouping val="standard"/>
        <c:varyColors val="0"/>
        <c:ser>
          <c:idx val="0"/>
          <c:order val="0"/>
          <c:tx>
            <c:strRef>
              <c:f>'Table 1'!$I$5</c:f>
              <c:strCache>
                <c:ptCount val="1"/>
                <c:pt idx="0">
                  <c:v>Excess Winter Mortality Index</c:v>
                </c:pt>
              </c:strCache>
            </c:strRef>
          </c:tx>
          <c:spPr>
            <a:ln w="41275" cap="rnd">
              <a:solidFill>
                <a:schemeClr val="accent1"/>
              </a:solidFill>
              <a:round/>
            </a:ln>
            <a:effectLst/>
          </c:spPr>
          <c:marker>
            <c:symbol val="none"/>
          </c:marker>
          <c:cat>
            <c:strRef>
              <c:extLst>
                <c:ext xmlns:c15="http://schemas.microsoft.com/office/drawing/2012/chart" uri="{02D57815-91ED-43cb-92C2-25804820EDAC}">
                  <c15:fullRef>
                    <c15:sqref>'Table 1'!$A$5:$A$47</c15:sqref>
                  </c15:fullRef>
                </c:ext>
              </c:extLst>
              <c:f>'Table 1'!$A$8:$A$47</c:f>
              <c:strCache>
                <c:ptCount val="40"/>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strCache>
            </c:strRef>
          </c:cat>
          <c:val>
            <c:numRef>
              <c:extLst>
                <c:ext xmlns:c15="http://schemas.microsoft.com/office/drawing/2012/chart" uri="{02D57815-91ED-43cb-92C2-25804820EDAC}">
                  <c15:fullRef>
                    <c15:sqref>'Table 1'!$I$6:$I$47</c15:sqref>
                  </c15:fullRef>
                </c:ext>
              </c:extLst>
              <c:f>'Table 1'!$I$9:$I$47</c:f>
              <c:numCache>
                <c:formatCode>General</c:formatCode>
                <c:ptCount val="39"/>
                <c:pt idx="0" formatCode="0.0">
                  <c:v>26.777609682299548</c:v>
                </c:pt>
                <c:pt idx="1" formatCode="0.0">
                  <c:v>26.957938690294327</c:v>
                </c:pt>
                <c:pt idx="2" formatCode="0.0">
                  <c:v>16.211329851345919</c:v>
                </c:pt>
                <c:pt idx="3" formatCode="0.0">
                  <c:v>22.559474979491387</c:v>
                </c:pt>
                <c:pt idx="4" formatCode="0.0">
                  <c:v>28.38807478524507</c:v>
                </c:pt>
                <c:pt idx="5" formatCode="0.0">
                  <c:v>12.043496101764465</c:v>
                </c:pt>
                <c:pt idx="6" formatCode="0.0">
                  <c:v>16.714554641830972</c:v>
                </c:pt>
                <c:pt idx="7" formatCode="0.0">
                  <c:v>11.622176591375769</c:v>
                </c:pt>
                <c:pt idx="8" formatCode="0.0">
                  <c:v>40.050536955148452</c:v>
                </c:pt>
                <c:pt idx="9" formatCode="0.0">
                  <c:v>24.684077506318449</c:v>
                </c:pt>
                <c:pt idx="10" formatCode="0.0">
                  <c:v>21.143602565496249</c:v>
                </c:pt>
                <c:pt idx="11" formatCode="0.0">
                  <c:v>7.5902876963884927</c:v>
                </c:pt>
                <c:pt idx="12" formatCode="0.0">
                  <c:v>12.437909795350684</c:v>
                </c:pt>
                <c:pt idx="13" formatCode="0.0">
                  <c:v>15.990850488667082</c:v>
                </c:pt>
                <c:pt idx="14" formatCode="0.0">
                  <c:v>22.741106097177038</c:v>
                </c:pt>
                <c:pt idx="15" formatCode="0.0">
                  <c:v>19.021509911429778</c:v>
                </c:pt>
                <c:pt idx="16" formatCode="0.0">
                  <c:v>15.742285237698081</c:v>
                </c:pt>
                <c:pt idx="17" formatCode="0.0">
                  <c:v>28.981393882056132</c:v>
                </c:pt>
                <c:pt idx="18" formatCode="0.0">
                  <c:v>31.288343558282211</c:v>
                </c:pt>
                <c:pt idx="19" formatCode="0.0">
                  <c:v>12.763884378044821</c:v>
                </c:pt>
                <c:pt idx="20" formatCode="0.0">
                  <c:v>10.591766723842195</c:v>
                </c:pt>
                <c:pt idx="21" formatCode="0.0">
                  <c:v>11.186656751301392</c:v>
                </c:pt>
                <c:pt idx="22" formatCode="0.0">
                  <c:v>8.3324621014113962</c:v>
                </c:pt>
                <c:pt idx="23" formatCode="0.0">
                  <c:v>12.046222609833206</c:v>
                </c:pt>
                <c:pt idx="24" formatCode="0.0">
                  <c:v>12.416875613212691</c:v>
                </c:pt>
                <c:pt idx="25" formatCode="0.0">
                  <c:v>15.32258064516129</c:v>
                </c:pt>
                <c:pt idx="26" formatCode="0.0">
                  <c:v>18.993738328023728</c:v>
                </c:pt>
                <c:pt idx="27" formatCode="0.0">
                  <c:v>21.604254376246399</c:v>
                </c:pt>
                <c:pt idx="28" formatCode="0.0">
                  <c:v>19.179019384264539</c:v>
                </c:pt>
                <c:pt idx="29" formatCode="0.0">
                  <c:v>12.441186125396651</c:v>
                </c:pt>
                <c:pt idx="30" formatCode="0.0">
                  <c:v>12.896589063345967</c:v>
                </c:pt>
                <c:pt idx="31" formatCode="0.0">
                  <c:v>17.930381743611314</c:v>
                </c:pt>
                <c:pt idx="32" formatCode="0.0">
                  <c:v>14.514185562493154</c:v>
                </c:pt>
                <c:pt idx="33" formatCode="0.0">
                  <c:v>18.66735007688365</c:v>
                </c:pt>
                <c:pt idx="34" formatCode="0.0">
                  <c:v>14.776349614395887</c:v>
                </c:pt>
                <c:pt idx="35" formatCode="0.0">
                  <c:v>20.717616055138858</c:v>
                </c:pt>
                <c:pt idx="36" formatCode="0.0">
                  <c:v>33.081632653061227</c:v>
                </c:pt>
                <c:pt idx="37" formatCode="0.0">
                  <c:v>11.520360139144669</c:v>
                </c:pt>
                <c:pt idx="38" formatCode="0.0">
                  <c:v>11.426925292874976</c:v>
                </c:pt>
              </c:numCache>
            </c:numRef>
          </c:val>
          <c:smooth val="0"/>
        </c:ser>
        <c:dLbls>
          <c:showLegendKey val="0"/>
          <c:showVal val="0"/>
          <c:showCatName val="0"/>
          <c:showSerName val="0"/>
          <c:showPercent val="0"/>
          <c:showBubbleSize val="0"/>
        </c:dLbls>
        <c:smooth val="0"/>
        <c:axId val="357292600"/>
        <c:axId val="357291424"/>
      </c:lineChart>
      <c:catAx>
        <c:axId val="35729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291424"/>
        <c:crosses val="autoZero"/>
        <c:auto val="1"/>
        <c:lblAlgn val="ctr"/>
        <c:lblOffset val="100"/>
        <c:tickLblSkip val="2"/>
        <c:noMultiLvlLbl val="0"/>
      </c:catAx>
      <c:valAx>
        <c:axId val="3572914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57292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EXCESS Winter Deaths by sex, Northern Ireland, 2019/20</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solidFill>
                <a:srgbClr val="92D050"/>
              </a:solidFill>
            </a:ln>
          </c:spPr>
          <c:dPt>
            <c:idx val="0"/>
            <c:bubble3D val="0"/>
            <c:spPr>
              <a:solidFill>
                <a:srgbClr val="92D050"/>
              </a:solidFill>
              <a:ln w="12700">
                <a:solidFill>
                  <a:srgbClr val="92D050"/>
                </a:solidFill>
              </a:ln>
              <a:effectLst/>
              <a:scene3d>
                <a:camera prst="orthographicFront"/>
                <a:lightRig rig="brightRoom" dir="t"/>
              </a:scene3d>
              <a:sp3d prstMaterial="flat">
                <a:bevelT w="50800" h="101600" prst="angle"/>
                <a:contourClr>
                  <a:srgbClr val="000000"/>
                </a:contourClr>
              </a:sp3d>
            </c:spPr>
          </c:dPt>
          <c:dPt>
            <c:idx val="1"/>
            <c:bubble3D val="0"/>
            <c:spPr>
              <a:solidFill>
                <a:srgbClr val="002060"/>
              </a:solidFill>
              <a:ln>
                <a:solidFill>
                  <a:srgbClr val="92D050"/>
                </a:solidFill>
              </a:ln>
              <a:effectLst/>
              <a:scene3d>
                <a:camera prst="orthographicFront"/>
                <a:lightRig rig="brightRoom" dir="t"/>
              </a:scene3d>
              <a:sp3d prstMaterial="flat">
                <a:bevelT w="50800" h="101600" prst="angle"/>
                <a:contourClr>
                  <a:srgbClr val="000000"/>
                </a:contourClr>
              </a:sp3d>
            </c:spPr>
          </c:dPt>
          <c:dLbls>
            <c:dLbl>
              <c:idx val="0"/>
              <c:layout>
                <c:manualLayout>
                  <c:x val="1.0936132983377078E-7"/>
                  <c:y val="-1.4906213646371127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fld id="{2542763D-8F4E-4751-8144-94D2B4C35821}" type="CATEGORYNAME">
                      <a:rPr lang="en-US" sz="1600">
                        <a:solidFill>
                          <a:srgbClr val="002060"/>
                        </a:solidFill>
                      </a:rPr>
                      <a:pPr>
                        <a:defRPr sz="1600">
                          <a:solidFill>
                            <a:schemeClr val="bg1"/>
                          </a:solidFill>
                        </a:defRPr>
                      </a:pPr>
                      <a:t>[CATEGORY NAME]</a:t>
                    </a:fld>
                    <a:r>
                      <a:rPr lang="en-US" sz="1600" baseline="0">
                        <a:solidFill>
                          <a:srgbClr val="002060"/>
                        </a:solidFill>
                      </a:rPr>
                      <a:t>
46.7%</a:t>
                    </a:r>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1"/>
              <c:showSerName val="1"/>
              <c:showPercent val="1"/>
              <c:showBubbleSize val="0"/>
              <c:extLst>
                <c:ext xmlns:c15="http://schemas.microsoft.com/office/drawing/2012/chart" uri="{CE6537A1-D6FC-4f65-9D91-7224C49458BB}">
                  <c15:layout>
                    <c:manualLayout>
                      <c:w val="0.10734711286089238"/>
                      <c:h val="0.1366056166056166"/>
                    </c:manualLayout>
                  </c15:layout>
                  <c15:dlblFieldTable/>
                  <c15:showDataLabelsRange val="0"/>
                </c:ext>
              </c:extLst>
            </c:dLbl>
            <c:dLbl>
              <c:idx val="1"/>
              <c:layout>
                <c:manualLayout>
                  <c:x val="2.5911562049768656E-3"/>
                  <c:y val="-2.2677767819914981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fld id="{4D7D0ABC-74E0-483F-BF75-655D0ECB1D46}" type="CATEGORYNAME">
                      <a:rPr lang="en-US" sz="1600">
                        <a:solidFill>
                          <a:schemeClr val="bg1"/>
                        </a:solidFill>
                      </a:rPr>
                      <a:pPr>
                        <a:defRPr sz="1600">
                          <a:solidFill>
                            <a:schemeClr val="bg1"/>
                          </a:solidFill>
                        </a:defRPr>
                      </a:pPr>
                      <a:t>[CATEGORY NAME]</a:t>
                    </a:fld>
                    <a:r>
                      <a:rPr lang="en-US" sz="1600">
                        <a:solidFill>
                          <a:schemeClr val="bg1"/>
                        </a:solidFill>
                      </a:rPr>
                      <a:t> 53.3%</a:t>
                    </a:r>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11299999999999999"/>
                      <c:h val="0.20505513733860189"/>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1"/>
            <c:showSerName val="1"/>
            <c:showPercent val="1"/>
            <c:showBubbleSize val="0"/>
            <c:showLeaderLines val="0"/>
            <c:extLst>
              <c:ext xmlns:c15="http://schemas.microsoft.com/office/drawing/2012/chart" uri="{CE6537A1-D6FC-4f65-9D91-7224C49458BB}"/>
            </c:extLst>
          </c:dLbls>
          <c:cat>
            <c:strRef>
              <c:f>'Chart 6 Data'!$C$6:$D$6</c:f>
              <c:strCache>
                <c:ptCount val="2"/>
                <c:pt idx="0">
                  <c:v>Males</c:v>
                </c:pt>
                <c:pt idx="1">
                  <c:v>Females</c:v>
                </c:pt>
              </c:strCache>
            </c:strRef>
          </c:cat>
          <c:val>
            <c:numRef>
              <c:f>'Chart 6 Data'!$C$7:$D$7</c:f>
              <c:numCache>
                <c:formatCode>#,##0</c:formatCode>
                <c:ptCount val="2"/>
                <c:pt idx="0">
                  <c:v>280</c:v>
                </c:pt>
                <c:pt idx="1">
                  <c:v>320</c:v>
                </c:pt>
              </c:numCache>
            </c:numRef>
          </c:val>
        </c:ser>
        <c:dLbls>
          <c:showLegendKey val="0"/>
          <c:showVal val="0"/>
          <c:showCatName val="0"/>
          <c:showSerName val="0"/>
          <c:showPercent val="1"/>
          <c:showBubbleSize val="0"/>
          <c:showLeaderLines val="0"/>
        </c:dLbls>
        <c:firstSliceAng val="0"/>
        <c:holeSize val="3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a:t>Excess Winter Mortality and 5-Year Average by Age Group, Northern Ireland, 2015/16 to 2019/20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7 Data'!$B$5</c:f>
              <c:strCache>
                <c:ptCount val="1"/>
                <c:pt idx="0">
                  <c:v>Excess Winter Mortality 
(EWM)</c:v>
                </c:pt>
              </c:strCache>
            </c:strRef>
          </c:tx>
          <c:spPr>
            <a:solidFill>
              <a:schemeClr val="accent1"/>
            </a:solidFill>
            <a:ln>
              <a:noFill/>
            </a:ln>
            <a:effectLst/>
          </c:spPr>
          <c:invertIfNegative val="0"/>
          <c:cat>
            <c:strRef>
              <c:f>'Chart 7 Data'!$A$6:$A$9</c:f>
              <c:strCache>
                <c:ptCount val="4"/>
                <c:pt idx="0">
                  <c:v>0-64</c:v>
                </c:pt>
                <c:pt idx="1">
                  <c:v>65-74</c:v>
                </c:pt>
                <c:pt idx="2">
                  <c:v>75-84</c:v>
                </c:pt>
                <c:pt idx="3">
                  <c:v>85+</c:v>
                </c:pt>
              </c:strCache>
            </c:strRef>
          </c:cat>
          <c:val>
            <c:numRef>
              <c:f>'Chart 7 Data'!$B$6:$B$9</c:f>
              <c:numCache>
                <c:formatCode>0</c:formatCode>
                <c:ptCount val="4"/>
                <c:pt idx="0" formatCode="General">
                  <c:v>110</c:v>
                </c:pt>
                <c:pt idx="1">
                  <c:v>120</c:v>
                </c:pt>
                <c:pt idx="2">
                  <c:v>220</c:v>
                </c:pt>
                <c:pt idx="3">
                  <c:v>140</c:v>
                </c:pt>
              </c:numCache>
            </c:numRef>
          </c:val>
        </c:ser>
        <c:dLbls>
          <c:showLegendKey val="0"/>
          <c:showVal val="0"/>
          <c:showCatName val="0"/>
          <c:showSerName val="0"/>
          <c:showPercent val="0"/>
          <c:showBubbleSize val="0"/>
        </c:dLbls>
        <c:gapWidth val="219"/>
        <c:overlap val="-27"/>
        <c:axId val="357503880"/>
        <c:axId val="357496432"/>
      </c:barChart>
      <c:scatterChart>
        <c:scatterStyle val="lineMarker"/>
        <c:varyColors val="0"/>
        <c:ser>
          <c:idx val="1"/>
          <c:order val="1"/>
          <c:tx>
            <c:strRef>
              <c:f>'Chart 7 Data'!$C$5</c:f>
              <c:strCache>
                <c:ptCount val="1"/>
                <c:pt idx="0">
                  <c:v>Five Year Average</c:v>
                </c:pt>
              </c:strCache>
            </c:strRef>
          </c:tx>
          <c:spPr>
            <a:ln w="25400" cap="rnd">
              <a:solidFill>
                <a:srgbClr val="92D050"/>
              </a:solidFill>
              <a:prstDash val="sysDot"/>
              <a:round/>
            </a:ln>
            <a:effectLst/>
          </c:spPr>
          <c:marker>
            <c:symbol val="circle"/>
            <c:size val="5"/>
            <c:spPr>
              <a:solidFill>
                <a:srgbClr val="92D050"/>
              </a:solidFill>
              <a:ln w="50800">
                <a:solidFill>
                  <a:srgbClr val="92D050"/>
                </a:solidFill>
              </a:ln>
              <a:effectLst/>
            </c:spPr>
          </c:marker>
          <c:dPt>
            <c:idx val="1"/>
            <c:marker>
              <c:symbol val="circle"/>
              <c:size val="5"/>
              <c:spPr>
                <a:solidFill>
                  <a:srgbClr val="92D050"/>
                </a:solidFill>
                <a:ln w="50800">
                  <a:solidFill>
                    <a:srgbClr val="92D050"/>
                  </a:solidFill>
                </a:ln>
                <a:effectLst/>
              </c:spPr>
            </c:marker>
            <c:bubble3D val="0"/>
            <c:spPr>
              <a:ln w="15875" cap="rnd">
                <a:solidFill>
                  <a:srgbClr val="92D050"/>
                </a:solidFill>
                <a:prstDash val="sysDot"/>
                <a:round/>
              </a:ln>
              <a:effectLst/>
            </c:spPr>
          </c:dPt>
          <c:dPt>
            <c:idx val="2"/>
            <c:marker>
              <c:symbol val="circle"/>
              <c:size val="5"/>
              <c:spPr>
                <a:solidFill>
                  <a:srgbClr val="92D050"/>
                </a:solidFill>
                <a:ln w="50800">
                  <a:solidFill>
                    <a:srgbClr val="92D050"/>
                  </a:solidFill>
                </a:ln>
                <a:effectLst/>
              </c:spPr>
            </c:marker>
            <c:bubble3D val="0"/>
            <c:spPr>
              <a:ln w="15875" cap="rnd">
                <a:solidFill>
                  <a:srgbClr val="92D050"/>
                </a:solidFill>
                <a:prstDash val="sysDot"/>
                <a:round/>
              </a:ln>
              <a:effectLst/>
            </c:spPr>
          </c:dPt>
          <c:dPt>
            <c:idx val="3"/>
            <c:marker>
              <c:symbol val="circle"/>
              <c:size val="5"/>
              <c:spPr>
                <a:solidFill>
                  <a:srgbClr val="92D050"/>
                </a:solidFill>
                <a:ln w="50800">
                  <a:solidFill>
                    <a:srgbClr val="92D050"/>
                  </a:solidFill>
                </a:ln>
                <a:effectLst/>
              </c:spPr>
            </c:marker>
            <c:bubble3D val="0"/>
            <c:spPr>
              <a:ln w="15875" cap="sq">
                <a:solidFill>
                  <a:srgbClr val="92D050"/>
                </a:solidFill>
                <a:prstDash val="sysDot"/>
                <a:round/>
              </a:ln>
              <a:effectLst/>
            </c:spPr>
          </c:dPt>
          <c:yVal>
            <c:numRef>
              <c:f>'Chart 7 Data'!$C$6:$C$9</c:f>
              <c:numCache>
                <c:formatCode>0</c:formatCode>
                <c:ptCount val="4"/>
                <c:pt idx="0" formatCode="General">
                  <c:v>108</c:v>
                </c:pt>
                <c:pt idx="1">
                  <c:v>126</c:v>
                </c:pt>
                <c:pt idx="2">
                  <c:v>246</c:v>
                </c:pt>
                <c:pt idx="3">
                  <c:v>428</c:v>
                </c:pt>
              </c:numCache>
            </c:numRef>
          </c:yVal>
          <c:smooth val="0"/>
        </c:ser>
        <c:dLbls>
          <c:showLegendKey val="0"/>
          <c:showVal val="0"/>
          <c:showCatName val="0"/>
          <c:showSerName val="0"/>
          <c:showPercent val="0"/>
          <c:showBubbleSize val="0"/>
        </c:dLbls>
        <c:axId val="357503880"/>
        <c:axId val="357496432"/>
      </c:scatterChart>
      <c:catAx>
        <c:axId val="35750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57496432"/>
        <c:crosses val="autoZero"/>
        <c:auto val="1"/>
        <c:lblAlgn val="ctr"/>
        <c:lblOffset val="100"/>
        <c:noMultiLvlLbl val="0"/>
      </c:catAx>
      <c:valAx>
        <c:axId val="3574964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503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Excess Winter Mortality Index by Health &amp; Social Care Trust, Northern Ireland, 2019/20</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514177531087303"/>
          <c:y val="8.2698744769874474E-2"/>
          <c:w val="0.82013833311819628"/>
          <c:h val="0.80751754357065197"/>
        </c:manualLayout>
      </c:layout>
      <c:barChart>
        <c:barDir val="bar"/>
        <c:grouping val="clustered"/>
        <c:varyColors val="0"/>
        <c:ser>
          <c:idx val="0"/>
          <c:order val="0"/>
          <c:spPr>
            <a:solidFill>
              <a:schemeClr val="accent1"/>
            </a:solidFill>
            <a:ln>
              <a:noFill/>
            </a:ln>
            <a:effectLst/>
          </c:spPr>
          <c:invertIfNegative val="0"/>
          <c:dPt>
            <c:idx val="1"/>
            <c:invertIfNegative val="0"/>
            <c:bubble3D val="0"/>
            <c:spPr>
              <a:solidFill>
                <a:schemeClr val="accent1">
                  <a:lumMod val="75000"/>
                </a:schemeClr>
              </a:solidFill>
              <a:ln>
                <a:noFill/>
              </a:ln>
              <a:effectLst/>
            </c:spPr>
          </c:dPt>
          <c:dPt>
            <c:idx val="2"/>
            <c:invertIfNegative val="0"/>
            <c:bubble3D val="0"/>
            <c:spPr>
              <a:solidFill>
                <a:schemeClr val="accent1">
                  <a:lumMod val="75000"/>
                </a:schemeClr>
              </a:solidFill>
              <a:ln>
                <a:noFill/>
              </a:ln>
              <a:effectLst/>
            </c:spPr>
          </c:dPt>
          <c:dPt>
            <c:idx val="3"/>
            <c:invertIfNegative val="0"/>
            <c:bubble3D val="0"/>
            <c:spPr>
              <a:solidFill>
                <a:schemeClr val="accent1">
                  <a:lumMod val="75000"/>
                </a:schemeClr>
              </a:solidFill>
              <a:ln>
                <a:noFill/>
              </a:ln>
              <a:effectLst/>
            </c:spPr>
          </c:dPt>
          <c:dPt>
            <c:idx val="4"/>
            <c:invertIfNegative val="0"/>
            <c:bubble3D val="0"/>
            <c:spPr>
              <a:solidFill>
                <a:srgbClr val="002060"/>
              </a:solidFill>
              <a:ln>
                <a:noFill/>
              </a:ln>
              <a:effectLst/>
            </c:spPr>
          </c:dPt>
          <c:cat>
            <c:strRef>
              <c:f>'Chart 8 Data'!$A$7:$A$11</c:f>
              <c:strCache>
                <c:ptCount val="5"/>
                <c:pt idx="0">
                  <c:v>South Eastern HSCT</c:v>
                </c:pt>
                <c:pt idx="1">
                  <c:v>Northern HSCT</c:v>
                </c:pt>
                <c:pt idx="2">
                  <c:v>Southern HSCT</c:v>
                </c:pt>
                <c:pt idx="3">
                  <c:v>Belfast HSCT</c:v>
                </c:pt>
                <c:pt idx="4">
                  <c:v>Western HSCT</c:v>
                </c:pt>
              </c:strCache>
            </c:strRef>
          </c:cat>
          <c:val>
            <c:numRef>
              <c:f>'Chart 8 Data'!$B$7:$B$11</c:f>
              <c:numCache>
                <c:formatCode>0.0</c:formatCode>
                <c:ptCount val="5"/>
                <c:pt idx="0">
                  <c:v>6.2645011600928076</c:v>
                </c:pt>
                <c:pt idx="1">
                  <c:v>10.448859455481973</c:v>
                </c:pt>
                <c:pt idx="2">
                  <c:v>11.62528216704289</c:v>
                </c:pt>
                <c:pt idx="3">
                  <c:v>12.43869817209095</c:v>
                </c:pt>
                <c:pt idx="4">
                  <c:v>18.610747051114025</c:v>
                </c:pt>
              </c:numCache>
            </c:numRef>
          </c:val>
        </c:ser>
        <c:dLbls>
          <c:showLegendKey val="0"/>
          <c:showVal val="0"/>
          <c:showCatName val="0"/>
          <c:showSerName val="0"/>
          <c:showPercent val="0"/>
          <c:showBubbleSize val="0"/>
        </c:dLbls>
        <c:gapWidth val="50"/>
        <c:axId val="357498000"/>
        <c:axId val="357499568"/>
      </c:barChart>
      <c:catAx>
        <c:axId val="357498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499568"/>
        <c:crosses val="autoZero"/>
        <c:auto val="1"/>
        <c:lblAlgn val="ctr"/>
        <c:lblOffset val="100"/>
        <c:noMultiLvlLbl val="0"/>
      </c:catAx>
      <c:valAx>
        <c:axId val="357499568"/>
        <c:scaling>
          <c:orientation val="minMax"/>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49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Excess Winter Mortality Index by Local Government District, Northern Ireland, 2019/20</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638548255238587"/>
          <c:y val="0.11617154811715481"/>
          <c:w val="0.70750796007056493"/>
          <c:h val="0.7683749546997000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a:noFill/>
              </a:ln>
              <a:effectLst/>
            </c:spPr>
          </c:dPt>
          <c:dPt>
            <c:idx val="1"/>
            <c:invertIfNegative val="0"/>
            <c:bubble3D val="0"/>
            <c:spPr>
              <a:solidFill>
                <a:schemeClr val="accent1">
                  <a:lumMod val="60000"/>
                  <a:lumOff val="40000"/>
                </a:schemeClr>
              </a:solidFill>
              <a:ln>
                <a:noFill/>
              </a:ln>
              <a:effectLst/>
            </c:spPr>
          </c:dPt>
          <c:dPt>
            <c:idx val="2"/>
            <c:invertIfNegative val="0"/>
            <c:bubble3D val="0"/>
            <c:spPr>
              <a:solidFill>
                <a:schemeClr val="accent1">
                  <a:lumMod val="60000"/>
                  <a:lumOff val="40000"/>
                </a:schemeClr>
              </a:solidFill>
              <a:ln>
                <a:noFill/>
              </a:ln>
              <a:effectLst/>
            </c:spPr>
          </c:dPt>
          <c:dPt>
            <c:idx val="3"/>
            <c:invertIfNegative val="0"/>
            <c:bubble3D val="0"/>
            <c:spPr>
              <a:solidFill>
                <a:schemeClr val="accent1">
                  <a:lumMod val="60000"/>
                  <a:lumOff val="40000"/>
                </a:schemeClr>
              </a:solidFill>
              <a:ln>
                <a:noFill/>
              </a:ln>
              <a:effectLst/>
            </c:spPr>
          </c:dPt>
          <c:dPt>
            <c:idx val="4"/>
            <c:invertIfNegative val="0"/>
            <c:bubble3D val="0"/>
            <c:spPr>
              <a:solidFill>
                <a:schemeClr val="accent1">
                  <a:lumMod val="60000"/>
                  <a:lumOff val="40000"/>
                </a:schemeClr>
              </a:solidFill>
              <a:ln>
                <a:noFill/>
              </a:ln>
              <a:effectLst/>
            </c:spPr>
          </c:dPt>
          <c:dPt>
            <c:idx val="10"/>
            <c:invertIfNegative val="0"/>
            <c:bubble3D val="0"/>
            <c:spPr>
              <a:solidFill>
                <a:srgbClr val="002060"/>
              </a:solidFill>
              <a:ln>
                <a:noFill/>
              </a:ln>
              <a:effectLst/>
            </c:spPr>
          </c:dPt>
          <c:cat>
            <c:strRef>
              <c:f>'Chart 9 Data'!$A$6:$A$16</c:f>
              <c:strCache>
                <c:ptCount val="11"/>
                <c:pt idx="0">
                  <c:v>Lisburn &amp; Castlereagh</c:v>
                </c:pt>
                <c:pt idx="1">
                  <c:v>Antrim &amp; Newtownabbey</c:v>
                </c:pt>
                <c:pt idx="2">
                  <c:v>Armagh City, Banbridge &amp; Craigavon</c:v>
                </c:pt>
                <c:pt idx="3">
                  <c:v>Derry City &amp; Strabane</c:v>
                </c:pt>
                <c:pt idx="4">
                  <c:v>Causeway Coast &amp; Glens</c:v>
                </c:pt>
                <c:pt idx="5">
                  <c:v>Belfast</c:v>
                </c:pt>
                <c:pt idx="6">
                  <c:v>Ards &amp; North Down</c:v>
                </c:pt>
                <c:pt idx="7">
                  <c:v>Newry, Mourne &amp; Down</c:v>
                </c:pt>
                <c:pt idx="8">
                  <c:v>Mid &amp; East Antrim</c:v>
                </c:pt>
                <c:pt idx="9">
                  <c:v>Fermanagh &amp; Omagh</c:v>
                </c:pt>
                <c:pt idx="10">
                  <c:v>Mid Ulster</c:v>
                </c:pt>
              </c:strCache>
            </c:strRef>
          </c:cat>
          <c:val>
            <c:numRef>
              <c:f>'Chart 9 Data'!$B$6:$B$16</c:f>
              <c:numCache>
                <c:formatCode>General</c:formatCode>
                <c:ptCount val="11"/>
                <c:pt idx="0">
                  <c:v>4</c:v>
                </c:pt>
                <c:pt idx="1">
                  <c:v>4</c:v>
                </c:pt>
                <c:pt idx="2">
                  <c:v>5</c:v>
                </c:pt>
                <c:pt idx="3">
                  <c:v>10</c:v>
                </c:pt>
                <c:pt idx="4">
                  <c:v>10</c:v>
                </c:pt>
                <c:pt idx="5">
                  <c:v>13</c:v>
                </c:pt>
                <c:pt idx="6">
                  <c:v>14</c:v>
                </c:pt>
                <c:pt idx="7">
                  <c:v>16</c:v>
                </c:pt>
                <c:pt idx="8">
                  <c:v>18</c:v>
                </c:pt>
                <c:pt idx="9">
                  <c:v>23</c:v>
                </c:pt>
                <c:pt idx="10">
                  <c:v>26</c:v>
                </c:pt>
              </c:numCache>
            </c:numRef>
          </c:val>
        </c:ser>
        <c:dLbls>
          <c:showLegendKey val="0"/>
          <c:showVal val="0"/>
          <c:showCatName val="0"/>
          <c:showSerName val="0"/>
          <c:showPercent val="0"/>
          <c:showBubbleSize val="0"/>
        </c:dLbls>
        <c:gapWidth val="50"/>
        <c:axId val="357500744"/>
        <c:axId val="357499176"/>
      </c:barChart>
      <c:catAx>
        <c:axId val="357500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499176"/>
        <c:crosses val="autoZero"/>
        <c:auto val="1"/>
        <c:lblAlgn val="ctr"/>
        <c:lblOffset val="100"/>
        <c:noMultiLvlLbl val="0"/>
      </c:catAx>
      <c:valAx>
        <c:axId val="357499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57500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11</xdr:col>
      <xdr:colOff>47625</xdr:colOff>
      <xdr:row>29</xdr:row>
      <xdr:rowOff>28575</xdr:rowOff>
    </xdr:to>
    <xdr:pic>
      <xdr:nvPicPr>
        <xdr:cNvPr id="2" name="Picture 2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5539"/>
        <a:stretch>
          <a:fillRect/>
        </a:stretch>
      </xdr:blipFill>
      <xdr:spPr bwMode="auto">
        <a:xfrm>
          <a:off x="0" y="2352675"/>
          <a:ext cx="675322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33</xdr:row>
      <xdr:rowOff>28575</xdr:rowOff>
    </xdr:from>
    <xdr:to>
      <xdr:col>11</xdr:col>
      <xdr:colOff>38100</xdr:colOff>
      <xdr:row>43</xdr:row>
      <xdr:rowOff>123825</xdr:rowOff>
    </xdr:to>
    <xdr:pic>
      <xdr:nvPicPr>
        <xdr:cNvPr id="3" name="Picture 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6302" b="9644"/>
        <a:stretch>
          <a:fillRect/>
        </a:stretch>
      </xdr:blipFill>
      <xdr:spPr bwMode="auto">
        <a:xfrm>
          <a:off x="0" y="7934325"/>
          <a:ext cx="674370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542925</xdr:colOff>
      <xdr:row>51</xdr:row>
      <xdr:rowOff>114300</xdr:rowOff>
    </xdr:from>
    <xdr:ext cx="1838325" cy="552450"/>
    <xdr:sp macro="" textlink="">
      <xdr:nvSpPr>
        <xdr:cNvPr id="9218" name="Text Box 2"/>
        <xdr:cNvSpPr txBox="1">
          <a:spLocks noChangeArrowheads="1"/>
        </xdr:cNvSpPr>
      </xdr:nvSpPr>
      <xdr:spPr bwMode="auto">
        <a:xfrm>
          <a:off x="1152525" y="10039350"/>
          <a:ext cx="183832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GB" sz="1400" b="1" i="0" u="none" strike="noStrike" baseline="0">
              <a:solidFill>
                <a:srgbClr val="001F5B"/>
              </a:solidFill>
              <a:latin typeface="Arial"/>
              <a:cs typeface="Arial"/>
            </a:rPr>
            <a:t>Actual total Deaths</a:t>
          </a:r>
          <a:endParaRPr lang="en-GB" sz="1200" b="0" i="0" u="none" strike="noStrike" baseline="0">
            <a:solidFill>
              <a:srgbClr val="000000"/>
            </a:solidFill>
            <a:latin typeface="Calibri"/>
            <a:cs typeface="Calibri"/>
          </a:endParaRPr>
        </a:p>
        <a:p>
          <a:pPr algn="l" rtl="0">
            <a:defRPr sz="1000"/>
          </a:pPr>
          <a:r>
            <a:rPr lang="en-GB" sz="1400" b="1" i="0" u="none" strike="noStrike" baseline="0">
              <a:solidFill>
                <a:srgbClr val="001F5B"/>
              </a:solidFill>
              <a:latin typeface="Arial"/>
              <a:cs typeface="Arial"/>
            </a:rPr>
            <a:t>from all causes</a:t>
          </a:r>
        </a:p>
      </xdr:txBody>
    </xdr:sp>
    <xdr:clientData/>
  </xdr:oneCellAnchor>
  <xdr:twoCellAnchor>
    <xdr:from>
      <xdr:col>5</xdr:col>
      <xdr:colOff>9525</xdr:colOff>
      <xdr:row>52</xdr:row>
      <xdr:rowOff>28575</xdr:rowOff>
    </xdr:from>
    <xdr:to>
      <xdr:col>5</xdr:col>
      <xdr:colOff>247650</xdr:colOff>
      <xdr:row>54</xdr:row>
      <xdr:rowOff>19050</xdr:rowOff>
    </xdr:to>
    <xdr:sp macro="" textlink="">
      <xdr:nvSpPr>
        <xdr:cNvPr id="9219" name="Text Box 3"/>
        <xdr:cNvSpPr txBox="1">
          <a:spLocks noChangeArrowheads="1"/>
        </xdr:cNvSpPr>
      </xdr:nvSpPr>
      <xdr:spPr bwMode="auto">
        <a:xfrm>
          <a:off x="3057525" y="13268325"/>
          <a:ext cx="238125" cy="4476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200" b="1" i="0" u="none" strike="noStrike" baseline="0">
              <a:solidFill>
                <a:srgbClr val="000000"/>
              </a:solidFill>
              <a:latin typeface="Calibri"/>
              <a:cs typeface="Calibri"/>
            </a:rPr>
            <a:t>-</a:t>
          </a:r>
        </a:p>
      </xdr:txBody>
    </xdr:sp>
    <xdr:clientData/>
  </xdr:twoCellAnchor>
  <xdr:twoCellAnchor>
    <xdr:from>
      <xdr:col>5</xdr:col>
      <xdr:colOff>409575</xdr:colOff>
      <xdr:row>51</xdr:row>
      <xdr:rowOff>76200</xdr:rowOff>
    </xdr:from>
    <xdr:to>
      <xdr:col>9</xdr:col>
      <xdr:colOff>161925</xdr:colOff>
      <xdr:row>54</xdr:row>
      <xdr:rowOff>85725</xdr:rowOff>
    </xdr:to>
    <xdr:sp macro="" textlink="">
      <xdr:nvSpPr>
        <xdr:cNvPr id="9220" name="Text Box 4"/>
        <xdr:cNvSpPr txBox="1">
          <a:spLocks noChangeArrowheads="1"/>
        </xdr:cNvSpPr>
      </xdr:nvSpPr>
      <xdr:spPr bwMode="auto">
        <a:xfrm>
          <a:off x="3457575" y="13125450"/>
          <a:ext cx="2190750" cy="657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en-GB" sz="1400" b="1" i="0" u="none" strike="noStrike" baseline="0">
              <a:solidFill>
                <a:srgbClr val="001F5B"/>
              </a:solidFill>
              <a:latin typeface="Arial"/>
              <a:cs typeface="Arial"/>
            </a:rPr>
            <a:t>Average number of total deaths for the same period over the last 5 years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0.53005</cdr:x>
      <cdr:y>0.15073</cdr:y>
    </cdr:from>
    <cdr:to>
      <cdr:x>0.6832</cdr:x>
      <cdr:y>0.20847</cdr:y>
    </cdr:to>
    <cdr:sp macro="" textlink="">
      <cdr:nvSpPr>
        <cdr:cNvPr id="2" name="Text Box 2"/>
        <cdr:cNvSpPr txBox="1">
          <a:spLocks xmlns:a="http://schemas.openxmlformats.org/drawingml/2006/main" noChangeArrowheads="1"/>
        </cdr:cNvSpPr>
      </cdr:nvSpPr>
      <cdr:spPr bwMode="auto">
        <a:xfrm xmlns:a="http://schemas.openxmlformats.org/drawingml/2006/main">
          <a:off x="4927600" y="915035"/>
          <a:ext cx="1423670" cy="35052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spcAft>
              <a:spcPts val="0"/>
            </a:spcAft>
          </a:pPr>
          <a:r>
            <a:rPr lang="en-GB" sz="1400">
              <a:effectLst/>
              <a:latin typeface="Calibri" panose="020F0502020204030204" pitchFamily="34" charset="0"/>
              <a:ea typeface="Calibri" panose="020F0502020204030204" pitchFamily="34" charset="0"/>
              <a:cs typeface="Times New Roman" panose="02020603050405020304" pitchFamily="18" charset="0"/>
            </a:rPr>
            <a:t>5-year average</a:t>
          </a:r>
        </a:p>
      </cdr:txBody>
    </cdr:sp>
  </cdr:relSizeAnchor>
  <cdr:relSizeAnchor xmlns:cdr="http://schemas.openxmlformats.org/drawingml/2006/chartDrawing">
    <cdr:from>
      <cdr:x>0.6832</cdr:x>
      <cdr:y>0.1796</cdr:y>
    </cdr:from>
    <cdr:to>
      <cdr:x>0.84016</cdr:x>
      <cdr:y>0.17992</cdr:y>
    </cdr:to>
    <cdr:cxnSp macro="">
      <cdr:nvCxnSpPr>
        <cdr:cNvPr id="3" name="Straight Arrow Connector 2"/>
        <cdr:cNvCxnSpPr>
          <a:stCxn xmlns:a="http://schemas.openxmlformats.org/drawingml/2006/main" id="2" idx="3"/>
        </cdr:cNvCxnSpPr>
      </cdr:nvCxnSpPr>
      <cdr:spPr>
        <a:xfrm xmlns:a="http://schemas.openxmlformats.org/drawingml/2006/main">
          <a:off x="6351270" y="1090295"/>
          <a:ext cx="1459230" cy="1905"/>
        </a:xfrm>
        <a:prstGeom xmlns:a="http://schemas.openxmlformats.org/drawingml/2006/main" prst="straightConnector1">
          <a:avLst/>
        </a:prstGeom>
        <a:ln xmlns:a="http://schemas.openxmlformats.org/drawingml/2006/main">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0.62432</cdr:x>
      <cdr:y>0.08159</cdr:y>
    </cdr:from>
    <cdr:to>
      <cdr:x>0.62568</cdr:x>
      <cdr:y>0.93305</cdr:y>
    </cdr:to>
    <cdr:cxnSp macro="">
      <cdr:nvCxnSpPr>
        <cdr:cNvPr id="2" name="Straight Connector 1"/>
        <cdr:cNvCxnSpPr/>
      </cdr:nvCxnSpPr>
      <cdr:spPr>
        <a:xfrm xmlns:a="http://schemas.openxmlformats.org/drawingml/2006/main" flipV="1">
          <a:off x="5803900" y="495301"/>
          <a:ext cx="12700" cy="516889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0.64508</cdr:x>
      <cdr:y>0.0591</cdr:y>
    </cdr:from>
    <cdr:to>
      <cdr:x>0.84563</cdr:x>
      <cdr:y>0.10251</cdr:y>
    </cdr:to>
    <cdr:sp macro="" textlink="">
      <cdr:nvSpPr>
        <cdr:cNvPr id="5" name="Text Box 9"/>
        <cdr:cNvSpPr txBox="1">
          <a:spLocks xmlns:a="http://schemas.openxmlformats.org/drawingml/2006/main" noChangeArrowheads="1"/>
        </cdr:cNvSpPr>
      </cdr:nvSpPr>
      <cdr:spPr bwMode="auto">
        <a:xfrm xmlns:a="http://schemas.openxmlformats.org/drawingml/2006/main">
          <a:off x="5996940" y="358775"/>
          <a:ext cx="1864360" cy="2635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NI average 11.4</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0.45355</cdr:x>
      <cdr:y>0.9477</cdr:y>
    </cdr:from>
    <cdr:to>
      <cdr:x>0.74863</cdr:x>
      <cdr:y>1</cdr:y>
    </cdr:to>
    <cdr:sp macro="" textlink="">
      <cdr:nvSpPr>
        <cdr:cNvPr id="6" name="Text Box 9"/>
        <cdr:cNvSpPr txBox="1">
          <a:spLocks xmlns:a="http://schemas.openxmlformats.org/drawingml/2006/main" noChangeArrowheads="1"/>
        </cdr:cNvSpPr>
      </cdr:nvSpPr>
      <cdr:spPr bwMode="auto">
        <a:xfrm xmlns:a="http://schemas.openxmlformats.org/drawingml/2006/main">
          <a:off x="4216400" y="5753101"/>
          <a:ext cx="2743200" cy="3174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Excess Winter Mortality</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0.54372</cdr:x>
      <cdr:y>0.08787</cdr:y>
    </cdr:from>
    <cdr:to>
      <cdr:x>0.54645</cdr:x>
      <cdr:y>0.89331</cdr:y>
    </cdr:to>
    <cdr:cxnSp macro="">
      <cdr:nvCxnSpPr>
        <cdr:cNvPr id="2" name="Straight Connector 1"/>
        <cdr:cNvCxnSpPr/>
      </cdr:nvCxnSpPr>
      <cdr:spPr>
        <a:xfrm xmlns:a="http://schemas.openxmlformats.org/drawingml/2006/main" flipV="1">
          <a:off x="5054600" y="533400"/>
          <a:ext cx="25400" cy="488950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0.55055</cdr:x>
      <cdr:y>0.06067</cdr:y>
    </cdr:from>
    <cdr:to>
      <cdr:x>0.75109</cdr:x>
      <cdr:y>0.10408</cdr:y>
    </cdr:to>
    <cdr:sp macro="" textlink="">
      <cdr:nvSpPr>
        <cdr:cNvPr id="7" name="Text Box 9"/>
        <cdr:cNvSpPr txBox="1">
          <a:spLocks xmlns:a="http://schemas.openxmlformats.org/drawingml/2006/main" noChangeArrowheads="1"/>
        </cdr:cNvSpPr>
      </cdr:nvSpPr>
      <cdr:spPr bwMode="auto">
        <a:xfrm xmlns:a="http://schemas.openxmlformats.org/drawingml/2006/main">
          <a:off x="5118100" y="368300"/>
          <a:ext cx="1864360" cy="2635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NI average 11.4</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0.49317</cdr:x>
      <cdr:y>0.93933</cdr:y>
    </cdr:from>
    <cdr:to>
      <cdr:x>0.78825</cdr:x>
      <cdr:y>0.99163</cdr:y>
    </cdr:to>
    <cdr:sp macro="" textlink="">
      <cdr:nvSpPr>
        <cdr:cNvPr id="8" name="Text Box 9"/>
        <cdr:cNvSpPr txBox="1">
          <a:spLocks xmlns:a="http://schemas.openxmlformats.org/drawingml/2006/main" noChangeArrowheads="1"/>
        </cdr:cNvSpPr>
      </cdr:nvSpPr>
      <cdr:spPr bwMode="auto">
        <a:xfrm xmlns:a="http://schemas.openxmlformats.org/drawingml/2006/main">
          <a:off x="4584700" y="5702300"/>
          <a:ext cx="2743200" cy="3174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Excess Winter Mortality</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0.86022</cdr:x>
      <cdr:y>0.01182</cdr:y>
    </cdr:from>
    <cdr:to>
      <cdr:x>0.86333</cdr:x>
      <cdr:y>0.97768</cdr:y>
    </cdr:to>
    <cdr:cxnSp macro="">
      <cdr:nvCxnSpPr>
        <cdr:cNvPr id="3" name="Straight Connector 2"/>
        <cdr:cNvCxnSpPr/>
      </cdr:nvCxnSpPr>
      <cdr:spPr>
        <a:xfrm xmlns:a="http://schemas.openxmlformats.org/drawingml/2006/main">
          <a:off x="7996985" y="71742"/>
          <a:ext cx="28912" cy="586335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0.73087</cdr:x>
      <cdr:y>0.19247</cdr:y>
    </cdr:from>
    <cdr:to>
      <cdr:x>0.839</cdr:x>
      <cdr:y>0.27988</cdr:y>
    </cdr:to>
    <cdr:sp macro="" textlink="">
      <cdr:nvSpPr>
        <cdr:cNvPr id="4" name="TextBox 5"/>
        <cdr:cNvSpPr txBox="1"/>
      </cdr:nvSpPr>
      <cdr:spPr>
        <a:xfrm xmlns:a="http://schemas.openxmlformats.org/drawingml/2006/main">
          <a:off x="6794500" y="1168400"/>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rgbClr val="002060"/>
              </a:solidFill>
            </a:rPr>
            <a:t>5,009</a:t>
          </a:r>
        </a:p>
      </cdr:txBody>
    </cdr:sp>
  </cdr:relSizeAnchor>
  <cdr:relSizeAnchor xmlns:cdr="http://schemas.openxmlformats.org/drawingml/2006/chartDrawing">
    <cdr:from>
      <cdr:x>0.76264</cdr:x>
      <cdr:y>0.77615</cdr:y>
    </cdr:from>
    <cdr:to>
      <cdr:x>0.87076</cdr:x>
      <cdr:y>0.86357</cdr:y>
    </cdr:to>
    <cdr:sp macro="" textlink="">
      <cdr:nvSpPr>
        <cdr:cNvPr id="5" name="TextBox 6"/>
        <cdr:cNvSpPr txBox="1"/>
      </cdr:nvSpPr>
      <cdr:spPr>
        <a:xfrm xmlns:a="http://schemas.openxmlformats.org/drawingml/2006/main">
          <a:off x="7089775" y="4711700"/>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rgbClr val="002060"/>
              </a:solidFill>
            </a:rPr>
            <a:t>5,405</a:t>
          </a:r>
        </a:p>
      </cdr:txBody>
    </cdr:sp>
  </cdr:relSizeAnchor>
  <cdr:relSizeAnchor xmlns:cdr="http://schemas.openxmlformats.org/drawingml/2006/chartDrawing">
    <cdr:from>
      <cdr:x>0.80464</cdr:x>
      <cdr:y>0.4749</cdr:y>
    </cdr:from>
    <cdr:to>
      <cdr:x>0.91277</cdr:x>
      <cdr:y>0.56231</cdr:y>
    </cdr:to>
    <cdr:sp macro="" textlink="">
      <cdr:nvSpPr>
        <cdr:cNvPr id="6" name="TextBox 7"/>
        <cdr:cNvSpPr txBox="1"/>
      </cdr:nvSpPr>
      <cdr:spPr>
        <a:xfrm xmlns:a="http://schemas.openxmlformats.org/drawingml/2006/main">
          <a:off x="7480300" y="2882900"/>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chemeClr val="bg1"/>
              </a:solidFill>
            </a:rPr>
            <a:t>5,802</a:t>
          </a:r>
        </a:p>
      </cdr:txBody>
    </cdr:sp>
  </cdr:relSizeAnchor>
  <cdr:relSizeAnchor xmlns:cdr="http://schemas.openxmlformats.org/drawingml/2006/chartDrawing">
    <cdr:from>
      <cdr:x>0.52322</cdr:x>
      <cdr:y>0.94869</cdr:y>
    </cdr:from>
    <cdr:to>
      <cdr:x>0.86475</cdr:x>
      <cdr:y>1</cdr:y>
    </cdr:to>
    <cdr:sp macro="" textlink="">
      <cdr:nvSpPr>
        <cdr:cNvPr id="7" name="TextBox 2"/>
        <cdr:cNvSpPr txBox="1"/>
      </cdr:nvSpPr>
      <cdr:spPr>
        <a:xfrm xmlns:a="http://schemas.openxmlformats.org/drawingml/2006/main">
          <a:off x="4864101" y="5759104"/>
          <a:ext cx="3175000" cy="311496"/>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400" b="1" i="0" u="none" strike="noStrike" baseline="0" smtClean="0">
              <a:solidFill>
                <a:srgbClr val="002060"/>
              </a:solidFill>
              <a:latin typeface="+mn-lt"/>
              <a:ea typeface="+mn-ea"/>
              <a:cs typeface="+mn-cs"/>
            </a:rPr>
            <a:t>Average of non-winter deaths (5,207)</a:t>
          </a:r>
        </a:p>
      </cdr:txBody>
    </cdr:sp>
  </cdr:relSizeAnchor>
  <cdr:relSizeAnchor xmlns:cdr="http://schemas.openxmlformats.org/drawingml/2006/chartDrawing">
    <cdr:from>
      <cdr:x>0.88798</cdr:x>
      <cdr:y>0.12971</cdr:y>
    </cdr:from>
    <cdr:to>
      <cdr:x>1</cdr:x>
      <cdr:y>0.35983</cdr:y>
    </cdr:to>
    <cdr:sp macro="" textlink="">
      <cdr:nvSpPr>
        <cdr:cNvPr id="8" name="TextBox 3"/>
        <cdr:cNvSpPr txBox="1"/>
      </cdr:nvSpPr>
      <cdr:spPr>
        <a:xfrm xmlns:a="http://schemas.openxmlformats.org/drawingml/2006/main">
          <a:off x="8255000" y="787400"/>
          <a:ext cx="1041400" cy="13970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b="1" i="0" u="none" strike="noStrike" baseline="0" smtClean="0">
              <a:solidFill>
                <a:srgbClr val="002060"/>
              </a:solidFill>
              <a:latin typeface="+mn-lt"/>
              <a:ea typeface="+mn-ea"/>
              <a:cs typeface="+mn-cs"/>
            </a:rPr>
            <a:t>approx. 600</a:t>
          </a:r>
        </a:p>
        <a:p xmlns:a="http://schemas.openxmlformats.org/drawingml/2006/main">
          <a:r>
            <a:rPr lang="en-GB" sz="1400" b="1" i="0" u="none" strike="noStrike" baseline="0" smtClean="0">
              <a:solidFill>
                <a:srgbClr val="002060"/>
              </a:solidFill>
              <a:latin typeface="+mn-lt"/>
              <a:ea typeface="+mn-ea"/>
              <a:cs typeface="+mn-cs"/>
            </a:rPr>
            <a:t>additional </a:t>
          </a:r>
        </a:p>
        <a:p xmlns:a="http://schemas.openxmlformats.org/drawingml/2006/main">
          <a:r>
            <a:rPr lang="en-GB" sz="1400" b="1" i="0" u="none" strike="noStrike" baseline="0" smtClean="0">
              <a:solidFill>
                <a:srgbClr val="002060"/>
              </a:solidFill>
              <a:latin typeface="+mn-lt"/>
              <a:ea typeface="+mn-ea"/>
              <a:cs typeface="+mn-cs"/>
            </a:rPr>
            <a:t>deaths</a:t>
          </a:r>
        </a:p>
        <a:p xmlns:a="http://schemas.openxmlformats.org/drawingml/2006/main">
          <a:r>
            <a:rPr lang="en-GB" sz="1400" b="1" i="0" u="none" strike="noStrike" baseline="0" smtClean="0">
              <a:solidFill>
                <a:srgbClr val="002060"/>
              </a:solidFill>
              <a:latin typeface="+mn-lt"/>
              <a:ea typeface="+mn-ea"/>
              <a:cs typeface="+mn-cs"/>
            </a:rPr>
            <a:t>in winter</a:t>
          </a:r>
          <a:endParaRPr lang="en-GB" sz="1400" b="1">
            <a:solidFill>
              <a:srgbClr val="002060"/>
            </a:solidFill>
          </a:endParaRPr>
        </a:p>
      </cdr:txBody>
    </cdr:sp>
  </cdr:relSizeAnchor>
  <cdr:relSizeAnchor xmlns:cdr="http://schemas.openxmlformats.org/drawingml/2006/chartDrawing">
    <cdr:from>
      <cdr:x>0.86684</cdr:x>
      <cdr:y>0.02092</cdr:y>
    </cdr:from>
    <cdr:to>
      <cdr:x>0.89246</cdr:x>
      <cdr:y>0.06485</cdr:y>
    </cdr:to>
    <cdr:sp macro="" textlink="">
      <cdr:nvSpPr>
        <cdr:cNvPr id="9" name="Right Arrow 8"/>
        <cdr:cNvSpPr/>
      </cdr:nvSpPr>
      <cdr:spPr>
        <a:xfrm xmlns:a="http://schemas.openxmlformats.org/drawingml/2006/main">
          <a:off x="8058506" y="127000"/>
          <a:ext cx="238125" cy="266700"/>
        </a:xfrm>
        <a:prstGeom xmlns:a="http://schemas.openxmlformats.org/drawingml/2006/main" prst="rightArrow">
          <a:avLst/>
        </a:prstGeom>
        <a:solidFill xmlns:a="http://schemas.openxmlformats.org/drawingml/2006/main">
          <a:srgbClr val="00206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0.81011</cdr:x>
      <cdr:y>0.07322</cdr:y>
    </cdr:from>
    <cdr:to>
      <cdr:x>0.81338</cdr:x>
      <cdr:y>0.9823</cdr:y>
    </cdr:to>
    <cdr:cxnSp macro="">
      <cdr:nvCxnSpPr>
        <cdr:cNvPr id="3" name="Straight Connector 2"/>
        <cdr:cNvCxnSpPr/>
      </cdr:nvCxnSpPr>
      <cdr:spPr>
        <a:xfrm xmlns:a="http://schemas.openxmlformats.org/drawingml/2006/main">
          <a:off x="7531100" y="444500"/>
          <a:ext cx="30406" cy="551865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0.40847</cdr:x>
      <cdr:y>0.94815</cdr:y>
    </cdr:from>
    <cdr:to>
      <cdr:x>0.81557</cdr:x>
      <cdr:y>0.99946</cdr:y>
    </cdr:to>
    <cdr:sp macro="" textlink="">
      <cdr:nvSpPr>
        <cdr:cNvPr id="4" name="TextBox 2"/>
        <cdr:cNvSpPr txBox="1"/>
      </cdr:nvSpPr>
      <cdr:spPr>
        <a:xfrm xmlns:a="http://schemas.openxmlformats.org/drawingml/2006/main">
          <a:off x="3797300" y="5755842"/>
          <a:ext cx="3784601" cy="311496"/>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b="1" i="0" u="none" strike="noStrike" baseline="0" smtClean="0">
              <a:solidFill>
                <a:srgbClr val="002060"/>
              </a:solidFill>
              <a:latin typeface="+mn-lt"/>
              <a:ea typeface="+mn-ea"/>
              <a:cs typeface="+mn-cs"/>
            </a:rPr>
            <a:t>Average of deaths before and after (4,844)</a:t>
          </a:r>
          <a:endParaRPr lang="en-GB" sz="1400" b="1">
            <a:solidFill>
              <a:srgbClr val="002060"/>
            </a:solidFill>
          </a:endParaRPr>
        </a:p>
      </cdr:txBody>
    </cdr:sp>
  </cdr:relSizeAnchor>
  <cdr:relSizeAnchor xmlns:cdr="http://schemas.openxmlformats.org/drawingml/2006/chartDrawing">
    <cdr:from>
      <cdr:x>0.85268</cdr:x>
      <cdr:y>0.14174</cdr:y>
    </cdr:from>
    <cdr:to>
      <cdr:x>0.98143</cdr:x>
      <cdr:y>0.32197</cdr:y>
    </cdr:to>
    <cdr:sp macro="" textlink="">
      <cdr:nvSpPr>
        <cdr:cNvPr id="5" name="TextBox 3"/>
        <cdr:cNvSpPr txBox="1"/>
      </cdr:nvSpPr>
      <cdr:spPr>
        <a:xfrm xmlns:a="http://schemas.openxmlformats.org/drawingml/2006/main">
          <a:off x="7926895" y="860425"/>
          <a:ext cx="1196866" cy="1094146"/>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600" b="1" i="0" u="none" strike="noStrike" baseline="0" smtClean="0">
              <a:solidFill>
                <a:srgbClr val="002060"/>
              </a:solidFill>
              <a:latin typeface="+mn-lt"/>
              <a:ea typeface="+mn-ea"/>
              <a:cs typeface="+mn-cs"/>
            </a:rPr>
            <a:t>approx. 910</a:t>
          </a:r>
        </a:p>
        <a:p xmlns:a="http://schemas.openxmlformats.org/drawingml/2006/main">
          <a:r>
            <a:rPr lang="en-GB" sz="1600" b="1" i="0" u="none" strike="noStrike" baseline="0" smtClean="0">
              <a:solidFill>
                <a:srgbClr val="002060"/>
              </a:solidFill>
              <a:latin typeface="+mn-lt"/>
              <a:ea typeface="+mn-ea"/>
              <a:cs typeface="+mn-cs"/>
            </a:rPr>
            <a:t>additional</a:t>
          </a:r>
        </a:p>
        <a:p xmlns:a="http://schemas.openxmlformats.org/drawingml/2006/main">
          <a:r>
            <a:rPr lang="en-GB" sz="1600" b="1" i="0" u="none" strike="noStrike" baseline="0" smtClean="0">
              <a:solidFill>
                <a:srgbClr val="002060"/>
              </a:solidFill>
              <a:latin typeface="+mn-lt"/>
              <a:ea typeface="+mn-ea"/>
              <a:cs typeface="+mn-cs"/>
            </a:rPr>
            <a:t>deaths</a:t>
          </a:r>
        </a:p>
        <a:p xmlns:a="http://schemas.openxmlformats.org/drawingml/2006/main">
          <a:r>
            <a:rPr lang="en-GB" sz="1600" b="1" i="0" u="none" strike="noStrike" baseline="0" smtClean="0">
              <a:solidFill>
                <a:srgbClr val="002060"/>
              </a:solidFill>
              <a:latin typeface="+mn-lt"/>
              <a:ea typeface="+mn-ea"/>
              <a:cs typeface="+mn-cs"/>
            </a:rPr>
            <a:t>in winter</a:t>
          </a:r>
          <a:endParaRPr lang="en-GB" sz="1600" b="1">
            <a:solidFill>
              <a:srgbClr val="002060"/>
            </a:solidFill>
          </a:endParaRPr>
        </a:p>
      </cdr:txBody>
    </cdr:sp>
  </cdr:relSizeAnchor>
  <cdr:relSizeAnchor xmlns:cdr="http://schemas.openxmlformats.org/drawingml/2006/chartDrawing">
    <cdr:from>
      <cdr:x>0.81626</cdr:x>
      <cdr:y>0.06067</cdr:y>
    </cdr:from>
    <cdr:to>
      <cdr:x>0.84187</cdr:x>
      <cdr:y>0.1046</cdr:y>
    </cdr:to>
    <cdr:sp macro="" textlink="">
      <cdr:nvSpPr>
        <cdr:cNvPr id="6" name="Right Arrow 5"/>
        <cdr:cNvSpPr/>
      </cdr:nvSpPr>
      <cdr:spPr>
        <a:xfrm xmlns:a="http://schemas.openxmlformats.org/drawingml/2006/main">
          <a:off x="7588250" y="368300"/>
          <a:ext cx="238125" cy="266700"/>
        </a:xfrm>
        <a:prstGeom xmlns:a="http://schemas.openxmlformats.org/drawingml/2006/main" prst="rightArrow">
          <a:avLst/>
        </a:prstGeom>
        <a:solidFill xmlns:a="http://schemas.openxmlformats.org/drawingml/2006/main">
          <a:srgbClr val="00206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0.69843</cdr:x>
      <cdr:y>0.18515</cdr:y>
    </cdr:from>
    <cdr:to>
      <cdr:x>0.80655</cdr:x>
      <cdr:y>0.27256</cdr:y>
    </cdr:to>
    <cdr:sp macro="" textlink="">
      <cdr:nvSpPr>
        <cdr:cNvPr id="7" name="TextBox 5"/>
        <cdr:cNvSpPr txBox="1"/>
      </cdr:nvSpPr>
      <cdr:spPr>
        <a:xfrm xmlns:a="http://schemas.openxmlformats.org/drawingml/2006/main">
          <a:off x="6492875" y="1123950"/>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rgbClr val="002060"/>
              </a:solidFill>
            </a:rPr>
            <a:t>5,009</a:t>
          </a:r>
        </a:p>
      </cdr:txBody>
    </cdr:sp>
  </cdr:relSizeAnchor>
  <cdr:relSizeAnchor xmlns:cdr="http://schemas.openxmlformats.org/drawingml/2006/chartDrawing">
    <cdr:from>
      <cdr:x>0.17042</cdr:x>
      <cdr:y>0.45868</cdr:y>
    </cdr:from>
    <cdr:to>
      <cdr:x>0.27855</cdr:x>
      <cdr:y>0.5461</cdr:y>
    </cdr:to>
    <cdr:sp macro="" textlink="">
      <cdr:nvSpPr>
        <cdr:cNvPr id="8" name="TextBox 6"/>
        <cdr:cNvSpPr txBox="1"/>
      </cdr:nvSpPr>
      <cdr:spPr>
        <a:xfrm xmlns:a="http://schemas.openxmlformats.org/drawingml/2006/main">
          <a:off x="1584325" y="2784475"/>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rgbClr val="002060"/>
              </a:solidFill>
            </a:rPr>
            <a:t>4,678</a:t>
          </a:r>
        </a:p>
      </cdr:txBody>
    </cdr:sp>
  </cdr:relSizeAnchor>
  <cdr:relSizeAnchor xmlns:cdr="http://schemas.openxmlformats.org/drawingml/2006/chartDrawing">
    <cdr:from>
      <cdr:x>0.82719</cdr:x>
      <cdr:y>0.48065</cdr:y>
    </cdr:from>
    <cdr:to>
      <cdr:x>0.93531</cdr:x>
      <cdr:y>0.56806</cdr:y>
    </cdr:to>
    <cdr:sp macro="" textlink="">
      <cdr:nvSpPr>
        <cdr:cNvPr id="9" name="TextBox 7"/>
        <cdr:cNvSpPr txBox="1"/>
      </cdr:nvSpPr>
      <cdr:spPr>
        <a:xfrm xmlns:a="http://schemas.openxmlformats.org/drawingml/2006/main">
          <a:off x="7689850" y="2917825"/>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chemeClr val="bg1"/>
              </a:solidFill>
            </a:rPr>
            <a:t>5,755</a:t>
          </a:r>
        </a:p>
      </cdr:txBody>
    </cdr:sp>
  </cdr:relSizeAnchor>
  <cdr:relSizeAnchor xmlns:cdr="http://schemas.openxmlformats.org/drawingml/2006/chartDrawing">
    <cdr:from>
      <cdr:x>0.6612</cdr:x>
      <cdr:y>0.78243</cdr:y>
    </cdr:from>
    <cdr:to>
      <cdr:x>0.76932</cdr:x>
      <cdr:y>0.86984</cdr:y>
    </cdr:to>
    <cdr:sp macro="" textlink="">
      <cdr:nvSpPr>
        <cdr:cNvPr id="10" name="TextBox 6"/>
        <cdr:cNvSpPr txBox="1"/>
      </cdr:nvSpPr>
      <cdr:spPr>
        <a:xfrm xmlns:a="http://schemas.openxmlformats.org/drawingml/2006/main">
          <a:off x="6146800" y="4749800"/>
          <a:ext cx="100514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2800" b="1">
              <a:solidFill>
                <a:srgbClr val="002060"/>
              </a:solidFill>
            </a:rPr>
            <a:t>4,678</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2</xdr:col>
      <xdr:colOff>581025</xdr:colOff>
      <xdr:row>0</xdr:row>
      <xdr:rowOff>0</xdr:rowOff>
    </xdr:from>
    <xdr:to>
      <xdr:col>18</xdr:col>
      <xdr:colOff>247650</xdr:colOff>
      <xdr:row>23</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1%20Excess%20Winter%20Deaths\EWM%20Tables\2019_20\Bulletin%20Charts%20&amp;%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Minus Covid"/>
    </sheetNames>
    <sheetDataSet>
      <sheetData sheetId="0">
        <row r="3">
          <cell r="A3" t="str">
            <v>After
(Arp-Jul)</v>
          </cell>
          <cell r="B3">
            <v>5405</v>
          </cell>
        </row>
        <row r="4">
          <cell r="A4" t="str">
            <v>Winter 
(Dec-Mar)</v>
          </cell>
          <cell r="B4">
            <v>5802</v>
          </cell>
        </row>
        <row r="5">
          <cell r="A5" t="str">
            <v>Before
(Aug-Nov)</v>
          </cell>
          <cell r="B5">
            <v>5009</v>
          </cell>
        </row>
      </sheetData>
      <sheetData sheetId="1">
        <row r="3">
          <cell r="A3" t="str">
            <v>After
(Arp-Jul)</v>
          </cell>
          <cell r="B3">
            <v>4678</v>
          </cell>
        </row>
        <row r="4">
          <cell r="A4" t="str">
            <v>Winter 
(Dec-Mar)</v>
          </cell>
          <cell r="B4">
            <v>5755</v>
          </cell>
        </row>
        <row r="5">
          <cell r="A5" t="str">
            <v>Before
(Aug-Nov)</v>
          </cell>
          <cell r="B5">
            <v>5009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deaths/winter-mortality/winter-mortality-in-scotland-201920" TargetMode="External"/><Relationship Id="rId7" Type="http://schemas.openxmlformats.org/officeDocument/2006/relationships/hyperlink" Target="https://www.nisra.gov.uk/statistics/cause-death/excess-winter-mortality" TargetMode="External"/><Relationship Id="rId2" Type="http://schemas.openxmlformats.org/officeDocument/2006/relationships/hyperlink" Target="https://www.nisra.gov.uk/sites/nisra.gov.uk/files/publications/Covid-19%20deaths-%20March-August%202020%20-%20Bulletin.pdf" TargetMode="External"/><Relationship Id="rId1" Type="http://schemas.openxmlformats.org/officeDocument/2006/relationships/hyperlink" Target="https://www.nisra.gov.uk/sites/nisra.gov.uk/files/publications/Quality%20and%20Methodology%20Information%20%28QMI%29%20for%20EWM%20in%20Northern%20Ireland.PDF" TargetMode="External"/><Relationship Id="rId6" Type="http://schemas.openxmlformats.org/officeDocument/2006/relationships/hyperlink" Target="https://www.nisra.gov.uk/statistics/births-deaths-and-marriages/registrar-general-quarterly-report" TargetMode="External"/><Relationship Id="rId5" Type="http://schemas.openxmlformats.org/officeDocument/2006/relationships/hyperlink" Target="https://www.nisra.gov.uk/publications/weekly-deaths" TargetMode="External"/><Relationship Id="rId4" Type="http://schemas.openxmlformats.org/officeDocument/2006/relationships/hyperlink" Target="https://www.ons.gov.uk/peoplepopulationandcommunity/birthsdeathsandmarriages/deaths/bulletins/excesswintermortalityinenglandandwales/2018to2019provisionaland2017to2018fina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sultations.nidirect.gov.uk/dof-nisra-demography-methodology-branch/vital-events-statistics-user-surve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mailto:demography@nisra.gov.uk?subject=Excess%20Winter%20Mortality%202019/20%20-%20Table%201%20=%20This%20is%20not%20what%20I%20need%20(please%20specify)" TargetMode="External"/><Relationship Id="rId2" Type="http://schemas.openxmlformats.org/officeDocument/2006/relationships/hyperlink" Target="mailto:demography@nisra.gov.uk?subject=Excess%20Winter%20Mortality%202019/20%20%20-%20Table%201:-%20I%20need%20something%20slightly%20different%20(please%20specify)" TargetMode="External"/><Relationship Id="rId1" Type="http://schemas.openxmlformats.org/officeDocument/2006/relationships/hyperlink" Target="mailto:demography@nisra.gov.uk?subject=Excess%20Winter%20Mortality%202019/20%20:%20Table%201-%20Meets%20My%20Needs"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topLeftCell="A19" workbookViewId="0">
      <selection activeCell="A29" sqref="A29"/>
    </sheetView>
  </sheetViews>
  <sheetFormatPr defaultRowHeight="15" x14ac:dyDescent="0.25"/>
  <cols>
    <col min="1" max="1" width="10.7109375" customWidth="1"/>
    <col min="2" max="2" width="179.140625" customWidth="1"/>
  </cols>
  <sheetData>
    <row r="1" spans="1:2" ht="18" x14ac:dyDescent="0.25">
      <c r="A1" s="96" t="s">
        <v>118</v>
      </c>
    </row>
    <row r="3" spans="1:2" s="169" customFormat="1" ht="20.25" customHeight="1" x14ac:dyDescent="0.25">
      <c r="A3" s="169" t="s">
        <v>120</v>
      </c>
    </row>
    <row r="4" spans="1:2" s="169" customFormat="1" ht="21" customHeight="1" x14ac:dyDescent="0.25">
      <c r="A4" s="169" t="s">
        <v>90</v>
      </c>
      <c r="B4" s="169" t="s">
        <v>91</v>
      </c>
    </row>
    <row r="5" spans="1:2" s="169" customFormat="1" ht="21" customHeight="1" x14ac:dyDescent="0.25">
      <c r="A5" s="169" t="s">
        <v>92</v>
      </c>
      <c r="B5" s="169" t="s">
        <v>93</v>
      </c>
    </row>
    <row r="6" spans="1:2" s="169" customFormat="1" ht="21" customHeight="1" x14ac:dyDescent="0.25">
      <c r="A6" s="169" t="s">
        <v>94</v>
      </c>
      <c r="B6" s="169" t="s">
        <v>95</v>
      </c>
    </row>
    <row r="7" spans="1:2" s="169" customFormat="1" ht="21" customHeight="1" x14ac:dyDescent="0.25">
      <c r="A7" s="169" t="s">
        <v>96</v>
      </c>
      <c r="B7" s="169" t="s">
        <v>97</v>
      </c>
    </row>
    <row r="8" spans="1:2" s="169" customFormat="1" ht="21" customHeight="1" x14ac:dyDescent="0.25">
      <c r="A8" s="169" t="s">
        <v>98</v>
      </c>
      <c r="B8" s="169" t="s">
        <v>99</v>
      </c>
    </row>
    <row r="9" spans="1:2" s="169" customFormat="1" ht="21" customHeight="1" x14ac:dyDescent="0.25">
      <c r="A9" s="169" t="s">
        <v>196</v>
      </c>
      <c r="B9" s="169" t="s">
        <v>198</v>
      </c>
    </row>
    <row r="10" spans="1:2" s="169" customFormat="1" ht="21" customHeight="1" x14ac:dyDescent="0.25">
      <c r="A10" s="169" t="s">
        <v>197</v>
      </c>
      <c r="B10" s="169" t="s">
        <v>199</v>
      </c>
    </row>
    <row r="11" spans="1:2" s="169" customFormat="1" ht="21" customHeight="1" x14ac:dyDescent="0.25">
      <c r="A11" s="169" t="s">
        <v>100</v>
      </c>
      <c r="B11" s="169" t="s">
        <v>101</v>
      </c>
    </row>
    <row r="12" spans="1:2" s="169" customFormat="1" ht="21" customHeight="1" x14ac:dyDescent="0.25">
      <c r="A12" s="169" t="s">
        <v>102</v>
      </c>
      <c r="B12" s="169" t="s">
        <v>103</v>
      </c>
    </row>
    <row r="13" spans="1:2" s="169" customFormat="1" ht="21" customHeight="1" x14ac:dyDescent="0.25">
      <c r="A13" s="169" t="s">
        <v>104</v>
      </c>
      <c r="B13" s="169" t="s">
        <v>105</v>
      </c>
    </row>
    <row r="14" spans="1:2" s="169" customFormat="1" ht="21" customHeight="1" x14ac:dyDescent="0.25">
      <c r="A14" s="169" t="s">
        <v>106</v>
      </c>
      <c r="B14" s="169" t="s">
        <v>107</v>
      </c>
    </row>
    <row r="15" spans="1:2" s="169" customFormat="1" ht="21" customHeight="1" x14ac:dyDescent="0.25">
      <c r="A15" s="169" t="s">
        <v>108</v>
      </c>
      <c r="B15" s="169" t="s">
        <v>109</v>
      </c>
    </row>
    <row r="16" spans="1:2" s="169" customFormat="1" ht="21" customHeight="1" x14ac:dyDescent="0.25">
      <c r="A16" s="169" t="s">
        <v>110</v>
      </c>
      <c r="B16" s="169" t="s">
        <v>111</v>
      </c>
    </row>
    <row r="17" spans="1:2" s="169" customFormat="1" ht="21" customHeight="1" x14ac:dyDescent="0.25">
      <c r="A17" s="169" t="s">
        <v>112</v>
      </c>
      <c r="B17" s="169" t="s">
        <v>117</v>
      </c>
    </row>
    <row r="18" spans="1:2" s="169" customFormat="1" ht="21" customHeight="1" x14ac:dyDescent="0.25">
      <c r="A18" s="169" t="s">
        <v>113</v>
      </c>
      <c r="B18" s="169" t="s">
        <v>114</v>
      </c>
    </row>
    <row r="19" spans="1:2" s="169" customFormat="1" ht="21" customHeight="1" x14ac:dyDescent="0.25">
      <c r="A19" s="169" t="s">
        <v>115</v>
      </c>
      <c r="B19" s="169" t="s">
        <v>116</v>
      </c>
    </row>
    <row r="20" spans="1:2" s="156" customFormat="1" x14ac:dyDescent="0.2"/>
    <row r="21" spans="1:2" s="156" customFormat="1" ht="15.75" x14ac:dyDescent="0.25">
      <c r="A21" s="169" t="s">
        <v>193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election activeCell="A29" sqref="A29"/>
    </sheetView>
  </sheetViews>
  <sheetFormatPr defaultRowHeight="15" x14ac:dyDescent="0.25"/>
  <cols>
    <col min="1" max="1" width="36.28515625" style="98" customWidth="1"/>
    <col min="2" max="2" width="10.42578125" style="98" customWidth="1"/>
    <col min="3" max="3" width="0" style="98" hidden="1" customWidth="1"/>
    <col min="4" max="16384" width="9.140625" style="98"/>
  </cols>
  <sheetData>
    <row r="1" spans="1:3" ht="18.75" x14ac:dyDescent="0.3">
      <c r="A1" s="100" t="s">
        <v>119</v>
      </c>
    </row>
    <row r="3" spans="1:3" ht="15.75" x14ac:dyDescent="0.25">
      <c r="A3" s="126" t="s">
        <v>201</v>
      </c>
    </row>
    <row r="4" spans="1:3" ht="15.75" x14ac:dyDescent="0.25">
      <c r="A4" s="126"/>
    </row>
    <row r="5" spans="1:3" ht="60" x14ac:dyDescent="0.25">
      <c r="A5" s="170" t="s">
        <v>205</v>
      </c>
      <c r="B5" s="133" t="s">
        <v>160</v>
      </c>
    </row>
    <row r="6" spans="1:3" ht="23.25" customHeight="1" x14ac:dyDescent="0.25">
      <c r="A6" s="172" t="s">
        <v>202</v>
      </c>
      <c r="B6" s="173">
        <v>5405</v>
      </c>
      <c r="C6" s="98">
        <v>5207</v>
      </c>
    </row>
    <row r="7" spans="1:3" ht="23.25" customHeight="1" x14ac:dyDescent="0.25">
      <c r="A7" s="172" t="s">
        <v>203</v>
      </c>
      <c r="B7" s="173">
        <v>5802</v>
      </c>
      <c r="C7" s="98">
        <v>5207</v>
      </c>
    </row>
    <row r="8" spans="1:3" ht="23.25" customHeight="1" x14ac:dyDescent="0.25">
      <c r="A8" s="172" t="s">
        <v>204</v>
      </c>
      <c r="B8" s="173">
        <v>5009</v>
      </c>
      <c r="C8" s="98">
        <v>5207</v>
      </c>
    </row>
    <row r="9" spans="1:3" ht="1.5" customHeight="1" x14ac:dyDescent="0.25">
      <c r="A9" s="174"/>
      <c r="B9" s="175"/>
    </row>
    <row r="10" spans="1:3" ht="23.25" customHeight="1" x14ac:dyDescent="0.25">
      <c r="A10" s="176" t="s">
        <v>200</v>
      </c>
      <c r="B10" s="177">
        <f>AVERAGE(B6,B8)</f>
        <v>5207</v>
      </c>
    </row>
  </sheetData>
  <hyperlinks>
    <hyperlink ref="A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activeCell="A29" sqref="A29"/>
    </sheetView>
  </sheetViews>
  <sheetFormatPr defaultRowHeight="15" x14ac:dyDescent="0.25"/>
  <cols>
    <col min="1" max="1" width="36.28515625" style="98" customWidth="1"/>
    <col min="2" max="2" width="10.42578125" style="98" customWidth="1"/>
    <col min="3" max="16384" width="9.140625" style="98"/>
  </cols>
  <sheetData>
    <row r="1" spans="1:6" ht="18.75" x14ac:dyDescent="0.3">
      <c r="A1" s="100" t="s">
        <v>119</v>
      </c>
    </row>
    <row r="3" spans="1:6" ht="15.75" x14ac:dyDescent="0.25">
      <c r="A3" s="126" t="s">
        <v>206</v>
      </c>
    </row>
    <row r="5" spans="1:6" ht="75" x14ac:dyDescent="0.25">
      <c r="A5" s="170" t="s">
        <v>205</v>
      </c>
      <c r="B5" s="180" t="s">
        <v>160</v>
      </c>
    </row>
    <row r="6" spans="1:6" s="165" customFormat="1" ht="23.25" customHeight="1" x14ac:dyDescent="0.25">
      <c r="A6" s="172" t="s">
        <v>202</v>
      </c>
      <c r="B6" s="173">
        <v>4678</v>
      </c>
    </row>
    <row r="7" spans="1:6" s="165" customFormat="1" ht="23.25" customHeight="1" x14ac:dyDescent="0.25">
      <c r="A7" s="172" t="s">
        <v>203</v>
      </c>
      <c r="B7" s="173">
        <v>5755</v>
      </c>
    </row>
    <row r="8" spans="1:6" s="165" customFormat="1" ht="23.25" customHeight="1" x14ac:dyDescent="0.25">
      <c r="A8" s="172" t="s">
        <v>204</v>
      </c>
      <c r="B8" s="173">
        <v>5009</v>
      </c>
      <c r="D8" s="178"/>
      <c r="F8" s="179"/>
    </row>
    <row r="9" spans="1:6" ht="6" customHeight="1" x14ac:dyDescent="0.25">
      <c r="A9" s="174"/>
      <c r="B9" s="171"/>
    </row>
    <row r="10" spans="1:6" s="165" customFormat="1" ht="23.25" customHeight="1" x14ac:dyDescent="0.25">
      <c r="A10" s="176" t="s">
        <v>200</v>
      </c>
      <c r="B10" s="181">
        <f>AVERAGE(B6,B8)</f>
        <v>4843.5</v>
      </c>
    </row>
  </sheetData>
  <hyperlinks>
    <hyperlink ref="A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election activeCell="A29" sqref="A29"/>
    </sheetView>
  </sheetViews>
  <sheetFormatPr defaultRowHeight="15" x14ac:dyDescent="0.25"/>
  <cols>
    <col min="1" max="1" width="54.85546875" customWidth="1"/>
    <col min="2" max="2" width="21.140625" customWidth="1"/>
  </cols>
  <sheetData>
    <row r="1" spans="1:3" ht="18.75" x14ac:dyDescent="0.3">
      <c r="A1" s="100" t="s">
        <v>119</v>
      </c>
    </row>
    <row r="2" spans="1:3" s="98" customFormat="1" x14ac:dyDescent="0.25"/>
    <row r="3" spans="1:3" ht="15.75" x14ac:dyDescent="0.25">
      <c r="A3" s="126" t="s">
        <v>158</v>
      </c>
    </row>
    <row r="5" spans="1:3" ht="45" x14ac:dyDescent="0.25">
      <c r="A5" s="132" t="s">
        <v>159</v>
      </c>
      <c r="B5" s="133" t="s">
        <v>160</v>
      </c>
      <c r="C5" s="133" t="s">
        <v>164</v>
      </c>
    </row>
    <row r="6" spans="1:3" s="127" customFormat="1" ht="25.5" customHeight="1" x14ac:dyDescent="0.25">
      <c r="A6" s="128" t="s">
        <v>157</v>
      </c>
      <c r="B6" s="134">
        <v>-317</v>
      </c>
      <c r="C6" s="137" t="s">
        <v>165</v>
      </c>
    </row>
    <row r="7" spans="1:3" s="127" customFormat="1" ht="25.5" customHeight="1" x14ac:dyDescent="0.25">
      <c r="A7" s="129" t="s">
        <v>161</v>
      </c>
      <c r="B7" s="135">
        <v>190</v>
      </c>
      <c r="C7" s="138">
        <v>185</v>
      </c>
    </row>
    <row r="8" spans="1:3" s="127" customFormat="1" ht="25.5" customHeight="1" x14ac:dyDescent="0.25">
      <c r="A8" s="129" t="s">
        <v>162</v>
      </c>
      <c r="B8" s="135">
        <v>210</v>
      </c>
      <c r="C8" s="138">
        <v>209</v>
      </c>
    </row>
    <row r="9" spans="1:3" s="127" customFormat="1" ht="25.5" customHeight="1" x14ac:dyDescent="0.25">
      <c r="A9" s="130" t="s">
        <v>31</v>
      </c>
      <c r="B9" s="135">
        <v>216</v>
      </c>
      <c r="C9" s="138">
        <v>200</v>
      </c>
    </row>
    <row r="10" spans="1:3" s="127" customFormat="1" ht="25.5" customHeight="1" x14ac:dyDescent="0.25">
      <c r="A10" s="131" t="s">
        <v>163</v>
      </c>
      <c r="B10" s="136">
        <v>310</v>
      </c>
      <c r="C10" s="139">
        <v>311</v>
      </c>
    </row>
    <row r="11" spans="1:3" ht="6.75" customHeight="1" x14ac:dyDescent="0.25"/>
    <row r="12" spans="1:3" x14ac:dyDescent="0.25">
      <c r="A12" s="29"/>
    </row>
  </sheetData>
  <sortState ref="A5:B9">
    <sortCondition ref="B5:B9"/>
  </sortState>
  <hyperlinks>
    <hyperlink ref="A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29" sqref="A29"/>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election activeCell="A29" sqref="A29"/>
    </sheetView>
  </sheetViews>
  <sheetFormatPr defaultRowHeight="15" x14ac:dyDescent="0.25"/>
  <cols>
    <col min="1" max="1" width="20.85546875" customWidth="1"/>
  </cols>
  <sheetData>
    <row r="1" spans="1:6" s="98" customFormat="1" ht="18.75" x14ac:dyDescent="0.3">
      <c r="A1" s="100" t="s">
        <v>119</v>
      </c>
    </row>
    <row r="2" spans="1:6" s="98" customFormat="1" x14ac:dyDescent="0.25"/>
    <row r="3" spans="1:6" s="98" customFormat="1" x14ac:dyDescent="0.25"/>
    <row r="4" spans="1:6" s="98" customFormat="1" ht="15.75" x14ac:dyDescent="0.25">
      <c r="A4" s="105" t="s">
        <v>212</v>
      </c>
      <c r="B4" s="6"/>
      <c r="C4" s="6"/>
      <c r="D4" s="6"/>
    </row>
    <row r="5" spans="1:6" s="98" customFormat="1" x14ac:dyDescent="0.25">
      <c r="A5" s="5"/>
      <c r="B5" s="6"/>
      <c r="C5" s="6"/>
      <c r="D5" s="6"/>
    </row>
    <row r="6" spans="1:6" s="98" customFormat="1" x14ac:dyDescent="0.25">
      <c r="A6" s="121" t="s">
        <v>0</v>
      </c>
      <c r="B6" s="117" t="s">
        <v>209</v>
      </c>
      <c r="C6" s="117" t="s">
        <v>207</v>
      </c>
      <c r="D6" s="117" t="s">
        <v>208</v>
      </c>
    </row>
    <row r="7" spans="1:6" s="98" customFormat="1" ht="21.75" customHeight="1" x14ac:dyDescent="0.25">
      <c r="A7" s="183" t="s">
        <v>18</v>
      </c>
      <c r="B7" s="184">
        <v>600</v>
      </c>
      <c r="C7" s="185">
        <v>280</v>
      </c>
      <c r="D7" s="185">
        <v>320</v>
      </c>
      <c r="F7" s="18"/>
    </row>
  </sheetData>
  <hyperlinks>
    <hyperlink ref="A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A29" sqref="A29"/>
    </sheetView>
  </sheetViews>
  <sheetFormatPr defaultRowHeight="15" x14ac:dyDescent="0.25"/>
  <cols>
    <col min="1" max="1" width="22.28515625" customWidth="1"/>
    <col min="2" max="3" width="14.140625" customWidth="1"/>
  </cols>
  <sheetData>
    <row r="1" spans="1:3" ht="18.75" x14ac:dyDescent="0.3">
      <c r="A1" s="100" t="s">
        <v>119</v>
      </c>
    </row>
    <row r="3" spans="1:3" x14ac:dyDescent="0.25">
      <c r="A3" s="186" t="s">
        <v>217</v>
      </c>
    </row>
    <row r="4" spans="1:3" s="98" customFormat="1" x14ac:dyDescent="0.25">
      <c r="A4" s="186"/>
    </row>
    <row r="5" spans="1:3" s="98" customFormat="1" ht="75" x14ac:dyDescent="0.25">
      <c r="A5" s="188" t="s">
        <v>218</v>
      </c>
      <c r="B5" s="133" t="s">
        <v>160</v>
      </c>
      <c r="C5" s="133" t="s">
        <v>164</v>
      </c>
    </row>
    <row r="6" spans="1:3" s="165" customFormat="1" ht="21.75" customHeight="1" x14ac:dyDescent="0.25">
      <c r="A6" s="187" t="s">
        <v>213</v>
      </c>
      <c r="B6" s="189">
        <v>110</v>
      </c>
      <c r="C6" s="189">
        <v>108</v>
      </c>
    </row>
    <row r="7" spans="1:3" s="165" customFormat="1" ht="21.75" customHeight="1" x14ac:dyDescent="0.25">
      <c r="A7" s="187" t="s">
        <v>214</v>
      </c>
      <c r="B7" s="190">
        <v>120</v>
      </c>
      <c r="C7" s="190">
        <v>126</v>
      </c>
    </row>
    <row r="8" spans="1:3" s="165" customFormat="1" ht="21.75" customHeight="1" x14ac:dyDescent="0.25">
      <c r="A8" s="187" t="s">
        <v>215</v>
      </c>
      <c r="B8" s="190">
        <v>220</v>
      </c>
      <c r="C8" s="190">
        <v>246</v>
      </c>
    </row>
    <row r="9" spans="1:3" s="165" customFormat="1" ht="21.75" customHeight="1" x14ac:dyDescent="0.25">
      <c r="A9" s="187" t="s">
        <v>216</v>
      </c>
      <c r="B9" s="190">
        <v>140</v>
      </c>
      <c r="C9" s="190">
        <v>428</v>
      </c>
    </row>
  </sheetData>
  <hyperlinks>
    <hyperlink ref="A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activeCell="A29" sqref="A29"/>
    </sheetView>
  </sheetViews>
  <sheetFormatPr defaultRowHeight="15" x14ac:dyDescent="0.25"/>
  <cols>
    <col min="1" max="1" width="32.7109375" customWidth="1"/>
  </cols>
  <sheetData>
    <row r="1" spans="1:7" ht="18.75" x14ac:dyDescent="0.3">
      <c r="A1" s="100" t="s">
        <v>119</v>
      </c>
    </row>
    <row r="4" spans="1:7" x14ac:dyDescent="0.25">
      <c r="A4" s="186" t="s">
        <v>224</v>
      </c>
      <c r="B4" s="98"/>
      <c r="C4" s="98"/>
      <c r="D4" s="98"/>
      <c r="E4" s="98"/>
      <c r="F4" s="98"/>
      <c r="G4" s="98"/>
    </row>
    <row r="5" spans="1:7" s="98" customFormat="1" x14ac:dyDescent="0.25">
      <c r="A5" s="186"/>
    </row>
    <row r="6" spans="1:7" ht="75" x14ac:dyDescent="0.25">
      <c r="A6" s="193" t="s">
        <v>226</v>
      </c>
      <c r="B6" s="133" t="s">
        <v>225</v>
      </c>
      <c r="C6" s="98"/>
      <c r="D6" s="98"/>
      <c r="E6" s="98"/>
      <c r="F6" s="98"/>
      <c r="G6" s="98"/>
    </row>
    <row r="7" spans="1:7" s="165" customFormat="1" ht="22.5" customHeight="1" x14ac:dyDescent="0.25">
      <c r="A7" s="191" t="s">
        <v>219</v>
      </c>
      <c r="B7" s="192">
        <v>6.2645011600928076</v>
      </c>
    </row>
    <row r="8" spans="1:7" s="165" customFormat="1" ht="22.5" customHeight="1" x14ac:dyDescent="0.25">
      <c r="A8" s="191" t="s">
        <v>220</v>
      </c>
      <c r="B8" s="192">
        <v>10.448859455481973</v>
      </c>
    </row>
    <row r="9" spans="1:7" s="165" customFormat="1" ht="22.5" customHeight="1" x14ac:dyDescent="0.25">
      <c r="A9" s="191" t="s">
        <v>221</v>
      </c>
      <c r="B9" s="192">
        <v>11.62528216704289</v>
      </c>
    </row>
    <row r="10" spans="1:7" s="165" customFormat="1" ht="22.5" customHeight="1" x14ac:dyDescent="0.25">
      <c r="A10" s="191" t="s">
        <v>222</v>
      </c>
      <c r="B10" s="192">
        <v>12.43869817209095</v>
      </c>
    </row>
    <row r="11" spans="1:7" s="165" customFormat="1" ht="22.5" customHeight="1" x14ac:dyDescent="0.25">
      <c r="A11" s="191" t="s">
        <v>223</v>
      </c>
      <c r="B11" s="192">
        <v>18.610747051114025</v>
      </c>
    </row>
    <row r="12" spans="1:7" x14ac:dyDescent="0.25">
      <c r="A12" s="98"/>
      <c r="B12" s="98"/>
      <c r="C12" s="98"/>
      <c r="D12" s="98"/>
      <c r="E12" s="98"/>
      <c r="F12" s="98"/>
      <c r="G12" s="98"/>
    </row>
    <row r="13" spans="1:7" x14ac:dyDescent="0.25">
      <c r="A13" s="98"/>
      <c r="B13" s="98"/>
      <c r="C13" s="98"/>
      <c r="D13" s="98"/>
      <c r="E13" s="98"/>
      <c r="F13" s="98"/>
      <c r="G13" s="98"/>
    </row>
    <row r="14" spans="1:7" x14ac:dyDescent="0.25">
      <c r="A14" s="98"/>
      <c r="B14" s="98"/>
      <c r="C14" s="98"/>
      <c r="D14" s="98"/>
      <c r="E14" s="98"/>
      <c r="F14" s="98"/>
      <c r="G14" s="98"/>
    </row>
    <row r="15" spans="1:7" x14ac:dyDescent="0.25">
      <c r="A15" s="98"/>
      <c r="B15" s="98"/>
      <c r="C15" s="98"/>
      <c r="D15" s="98"/>
      <c r="E15" s="98"/>
      <c r="F15" s="98"/>
      <c r="G15" s="98"/>
    </row>
    <row r="16" spans="1:7" x14ac:dyDescent="0.25">
      <c r="A16" s="98"/>
      <c r="B16" s="98"/>
      <c r="C16" s="98"/>
      <c r="D16" s="98"/>
      <c r="E16" s="98"/>
      <c r="F16" s="98"/>
      <c r="G16" s="98"/>
    </row>
    <row r="17" spans="1:7" x14ac:dyDescent="0.25">
      <c r="A17" s="98"/>
      <c r="B17" s="98"/>
      <c r="C17" s="98"/>
      <c r="D17" s="98"/>
      <c r="E17" s="98"/>
      <c r="F17" s="98"/>
      <c r="G17" s="98"/>
    </row>
    <row r="18" spans="1:7" x14ac:dyDescent="0.25">
      <c r="A18" s="98"/>
      <c r="B18" s="98"/>
      <c r="C18" s="98"/>
      <c r="D18" s="98"/>
      <c r="E18" s="98"/>
      <c r="F18" s="98"/>
      <c r="G18" s="98"/>
    </row>
    <row r="19" spans="1:7" x14ac:dyDescent="0.25">
      <c r="A19" s="98"/>
      <c r="B19" s="98"/>
      <c r="C19" s="98"/>
      <c r="D19" s="98"/>
      <c r="E19" s="98"/>
      <c r="F19" s="98"/>
      <c r="G19" s="98"/>
    </row>
    <row r="20" spans="1:7" x14ac:dyDescent="0.25">
      <c r="A20" s="98"/>
      <c r="B20" s="98"/>
      <c r="C20" s="98"/>
      <c r="D20" s="98"/>
      <c r="E20" s="98"/>
      <c r="F20" s="98"/>
      <c r="G20" s="98"/>
    </row>
    <row r="21" spans="1:7" x14ac:dyDescent="0.25">
      <c r="A21" s="98"/>
      <c r="B21" s="98"/>
      <c r="C21" s="98"/>
      <c r="D21" s="98"/>
      <c r="E21" s="98"/>
      <c r="F21" s="98"/>
      <c r="G21" s="98"/>
    </row>
    <row r="22" spans="1:7" x14ac:dyDescent="0.25">
      <c r="A22" s="98"/>
      <c r="B22" s="98"/>
      <c r="C22" s="98"/>
      <c r="D22" s="98"/>
      <c r="E22" s="98"/>
      <c r="F22" s="98"/>
      <c r="G22" s="98"/>
    </row>
    <row r="23" spans="1:7" x14ac:dyDescent="0.25">
      <c r="A23" s="98"/>
      <c r="B23" s="98"/>
      <c r="C23" s="98"/>
      <c r="D23" s="98"/>
      <c r="E23" s="98"/>
      <c r="F23" s="98"/>
      <c r="G23" s="98"/>
    </row>
    <row r="24" spans="1:7" x14ac:dyDescent="0.25">
      <c r="A24" s="98"/>
      <c r="B24" s="98"/>
      <c r="C24" s="98"/>
      <c r="D24" s="98"/>
      <c r="E24" s="98"/>
      <c r="F24" s="98"/>
      <c r="G24" s="98"/>
    </row>
    <row r="25" spans="1:7" x14ac:dyDescent="0.25">
      <c r="A25" s="98"/>
      <c r="B25" s="98"/>
      <c r="C25" s="98"/>
      <c r="D25" s="98"/>
      <c r="E25" s="98"/>
      <c r="F25" s="98"/>
      <c r="G25" s="98"/>
    </row>
    <row r="26" spans="1:7" x14ac:dyDescent="0.25">
      <c r="A26" s="98"/>
      <c r="B26" s="98"/>
      <c r="C26" s="98"/>
      <c r="D26" s="98"/>
      <c r="E26" s="98"/>
      <c r="F26" s="98"/>
      <c r="G26" s="98"/>
    </row>
    <row r="27" spans="1:7" x14ac:dyDescent="0.25">
      <c r="A27" s="98"/>
      <c r="B27" s="98"/>
      <c r="C27" s="98"/>
      <c r="D27" s="98"/>
      <c r="E27" s="98"/>
      <c r="F27" s="98"/>
      <c r="G27" s="98"/>
    </row>
    <row r="28" spans="1:7" x14ac:dyDescent="0.25">
      <c r="A28" s="98"/>
      <c r="B28" s="98"/>
      <c r="C28" s="98"/>
      <c r="D28" s="98"/>
      <c r="E28" s="98"/>
      <c r="F28" s="98"/>
      <c r="G28" s="98"/>
    </row>
    <row r="29" spans="1:7" x14ac:dyDescent="0.25">
      <c r="A29" s="98"/>
      <c r="B29" s="98"/>
      <c r="C29" s="98"/>
      <c r="D29" s="98"/>
      <c r="E29" s="98"/>
      <c r="F29" s="98"/>
      <c r="G29" s="98"/>
    </row>
  </sheetData>
  <hyperlinks>
    <hyperlink ref="A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A29" sqref="A29"/>
    </sheetView>
  </sheetViews>
  <sheetFormatPr defaultRowHeight="15" x14ac:dyDescent="0.25"/>
  <cols>
    <col min="1" max="1" width="33.42578125" bestFit="1" customWidth="1"/>
    <col min="2" max="2" width="14.85546875" customWidth="1"/>
  </cols>
  <sheetData>
    <row r="1" spans="1:2" ht="18.75" x14ac:dyDescent="0.3">
      <c r="A1" s="100" t="s">
        <v>119</v>
      </c>
    </row>
    <row r="2" spans="1:2" s="98" customFormat="1" x14ac:dyDescent="0.25"/>
    <row r="3" spans="1:2" x14ac:dyDescent="0.25">
      <c r="A3" s="186" t="s">
        <v>227</v>
      </c>
    </row>
    <row r="4" spans="1:2" s="98" customFormat="1" x14ac:dyDescent="0.25">
      <c r="A4" s="186"/>
    </row>
    <row r="5" spans="1:2" ht="75" x14ac:dyDescent="0.25">
      <c r="A5" s="170" t="s">
        <v>228</v>
      </c>
      <c r="B5" s="133" t="s">
        <v>225</v>
      </c>
    </row>
    <row r="6" spans="1:2" s="165" customFormat="1" ht="25.5" customHeight="1" x14ac:dyDescent="0.25">
      <c r="A6" s="187" t="s">
        <v>37</v>
      </c>
      <c r="B6" s="189">
        <v>4</v>
      </c>
    </row>
    <row r="7" spans="1:2" s="165" customFormat="1" ht="25.5" customHeight="1" x14ac:dyDescent="0.25">
      <c r="A7" s="187" t="s">
        <v>33</v>
      </c>
      <c r="B7" s="189">
        <v>4</v>
      </c>
    </row>
    <row r="8" spans="1:2" s="165" customFormat="1" ht="25.5" customHeight="1" x14ac:dyDescent="0.25">
      <c r="A8" s="187" t="s">
        <v>40</v>
      </c>
      <c r="B8" s="189">
        <v>5</v>
      </c>
    </row>
    <row r="9" spans="1:2" s="165" customFormat="1" ht="25.5" customHeight="1" x14ac:dyDescent="0.25">
      <c r="A9" s="187" t="s">
        <v>41</v>
      </c>
      <c r="B9" s="189">
        <v>10</v>
      </c>
    </row>
    <row r="10" spans="1:2" s="165" customFormat="1" ht="25.5" customHeight="1" x14ac:dyDescent="0.25">
      <c r="A10" s="187" t="s">
        <v>35</v>
      </c>
      <c r="B10" s="189">
        <v>10</v>
      </c>
    </row>
    <row r="11" spans="1:2" s="165" customFormat="1" ht="25.5" customHeight="1" x14ac:dyDescent="0.25">
      <c r="A11" s="187" t="s">
        <v>34</v>
      </c>
      <c r="B11" s="189">
        <v>13</v>
      </c>
    </row>
    <row r="12" spans="1:2" s="165" customFormat="1" ht="25.5" customHeight="1" x14ac:dyDescent="0.25">
      <c r="A12" s="187" t="s">
        <v>38</v>
      </c>
      <c r="B12" s="189">
        <v>14</v>
      </c>
    </row>
    <row r="13" spans="1:2" s="165" customFormat="1" ht="25.5" customHeight="1" x14ac:dyDescent="0.25">
      <c r="A13" s="187" t="s">
        <v>39</v>
      </c>
      <c r="B13" s="189">
        <v>16</v>
      </c>
    </row>
    <row r="14" spans="1:2" s="165" customFormat="1" ht="25.5" customHeight="1" x14ac:dyDescent="0.25">
      <c r="A14" s="187" t="s">
        <v>42</v>
      </c>
      <c r="B14" s="189">
        <v>18</v>
      </c>
    </row>
    <row r="15" spans="1:2" s="165" customFormat="1" ht="25.5" customHeight="1" x14ac:dyDescent="0.25">
      <c r="A15" s="187" t="s">
        <v>36</v>
      </c>
      <c r="B15" s="189">
        <v>23</v>
      </c>
    </row>
    <row r="16" spans="1:2" s="165" customFormat="1" ht="25.5" customHeight="1" x14ac:dyDescent="0.25">
      <c r="A16" s="187" t="s">
        <v>43</v>
      </c>
      <c r="B16" s="189">
        <v>26</v>
      </c>
    </row>
  </sheetData>
  <hyperlinks>
    <hyperlink ref="A1"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election activeCell="A29" sqref="A29"/>
    </sheetView>
  </sheetViews>
  <sheetFormatPr defaultRowHeight="15" x14ac:dyDescent="0.25"/>
  <cols>
    <col min="1" max="1" width="93.42578125" style="146" customWidth="1"/>
    <col min="2" max="16384" width="9.140625" style="146"/>
  </cols>
  <sheetData>
    <row r="1" spans="1:10" ht="30.75" customHeight="1" x14ac:dyDescent="0.25">
      <c r="A1" s="140" t="s">
        <v>119</v>
      </c>
      <c r="B1" s="145"/>
      <c r="C1" s="145"/>
      <c r="D1" s="145"/>
      <c r="E1" s="145"/>
      <c r="F1" s="145"/>
      <c r="G1" s="145"/>
      <c r="H1" s="145"/>
      <c r="I1" s="145"/>
      <c r="J1" s="145"/>
    </row>
    <row r="2" spans="1:10" x14ac:dyDescent="0.25">
      <c r="A2" s="147"/>
      <c r="B2" s="147"/>
      <c r="C2" s="147"/>
      <c r="D2" s="147"/>
      <c r="E2" s="147"/>
      <c r="F2" s="147"/>
      <c r="G2" s="147"/>
      <c r="H2" s="147"/>
      <c r="I2" s="147"/>
      <c r="J2" s="145"/>
    </row>
    <row r="3" spans="1:10" x14ac:dyDescent="0.25">
      <c r="A3" s="220" t="s">
        <v>168</v>
      </c>
      <c r="B3" s="221"/>
      <c r="C3" s="221"/>
      <c r="D3" s="221"/>
      <c r="E3" s="221"/>
      <c r="F3" s="221"/>
      <c r="G3" s="221"/>
      <c r="H3" s="221"/>
      <c r="I3" s="221"/>
      <c r="J3" s="145"/>
    </row>
    <row r="4" spans="1:10" x14ac:dyDescent="0.25">
      <c r="A4" s="148"/>
      <c r="B4" s="149"/>
      <c r="C4" s="149"/>
      <c r="D4" s="149"/>
      <c r="E4" s="149"/>
      <c r="F4" s="149"/>
      <c r="G4" s="149"/>
      <c r="H4" s="149"/>
      <c r="I4" s="149"/>
      <c r="J4" s="145"/>
    </row>
    <row r="5" spans="1:10" x14ac:dyDescent="0.25">
      <c r="A5" s="150"/>
      <c r="B5" s="150"/>
      <c r="C5" s="150"/>
      <c r="D5" s="150"/>
      <c r="E5" s="150"/>
      <c r="F5" s="150"/>
      <c r="G5" s="150"/>
      <c r="H5" s="150"/>
      <c r="I5" s="150"/>
      <c r="J5" s="150"/>
    </row>
    <row r="6" spans="1:10" x14ac:dyDescent="0.25">
      <c r="A6" s="222" t="s">
        <v>169</v>
      </c>
      <c r="B6" s="222"/>
      <c r="C6" s="222"/>
      <c r="D6" s="222"/>
      <c r="E6" s="222"/>
      <c r="F6" s="222"/>
      <c r="G6" s="222"/>
      <c r="H6" s="222"/>
      <c r="I6" s="222"/>
      <c r="J6" s="150"/>
    </row>
    <row r="7" spans="1:10" x14ac:dyDescent="0.25">
      <c r="A7" s="225" t="s">
        <v>170</v>
      </c>
      <c r="B7" s="225"/>
      <c r="C7" s="225"/>
      <c r="D7" s="225"/>
      <c r="E7" s="225"/>
      <c r="F7" s="225"/>
      <c r="G7" s="225"/>
      <c r="H7" s="225"/>
      <c r="I7" s="225"/>
      <c r="J7" s="150"/>
    </row>
    <row r="8" spans="1:10" x14ac:dyDescent="0.25">
      <c r="A8" s="150"/>
      <c r="B8" s="150"/>
      <c r="C8" s="150"/>
      <c r="D8" s="150"/>
      <c r="E8" s="150"/>
      <c r="F8" s="150"/>
      <c r="G8" s="150"/>
      <c r="H8" s="150"/>
      <c r="I8" s="150"/>
      <c r="J8" s="150"/>
    </row>
    <row r="9" spans="1:10" x14ac:dyDescent="0.25">
      <c r="A9" s="223" t="s">
        <v>171</v>
      </c>
      <c r="B9" s="224"/>
      <c r="C9" s="224"/>
      <c r="D9" s="224"/>
      <c r="E9" s="224"/>
      <c r="F9" s="224"/>
      <c r="G9" s="224"/>
      <c r="H9" s="224"/>
      <c r="I9" s="224"/>
      <c r="J9" s="150"/>
    </row>
    <row r="10" spans="1:10" x14ac:dyDescent="0.25">
      <c r="A10" s="145" t="s">
        <v>172</v>
      </c>
      <c r="B10" s="145"/>
      <c r="C10" s="145"/>
      <c r="D10" s="145"/>
      <c r="E10" s="145"/>
      <c r="F10" s="145"/>
      <c r="G10" s="145"/>
      <c r="H10" s="145"/>
      <c r="I10" s="145"/>
      <c r="J10" s="145"/>
    </row>
    <row r="12" spans="1:10" x14ac:dyDescent="0.25">
      <c r="A12" s="151" t="s">
        <v>173</v>
      </c>
      <c r="B12" s="152"/>
      <c r="C12" s="152"/>
      <c r="D12" s="152"/>
      <c r="E12" s="152"/>
      <c r="F12" s="152"/>
      <c r="G12" s="152"/>
      <c r="H12" s="152"/>
      <c r="I12" s="152"/>
      <c r="J12" s="150"/>
    </row>
    <row r="13" spans="1:10" x14ac:dyDescent="0.25">
      <c r="A13" s="94" t="s">
        <v>174</v>
      </c>
      <c r="B13" s="150"/>
      <c r="C13" s="150"/>
      <c r="D13" s="150"/>
      <c r="E13" s="150"/>
      <c r="F13" s="150"/>
      <c r="G13" s="150"/>
      <c r="H13" s="150"/>
      <c r="I13" s="150"/>
      <c r="J13" s="150"/>
    </row>
    <row r="14" spans="1:10" x14ac:dyDescent="0.25">
      <c r="A14" s="143"/>
    </row>
    <row r="15" spans="1:10" x14ac:dyDescent="0.25">
      <c r="A15" s="151" t="s">
        <v>175</v>
      </c>
    </row>
    <row r="16" spans="1:10" x14ac:dyDescent="0.25">
      <c r="A16" s="94" t="s">
        <v>176</v>
      </c>
      <c r="B16" s="144"/>
      <c r="C16" s="144"/>
    </row>
    <row r="17" spans="1:3" x14ac:dyDescent="0.25">
      <c r="A17" s="94" t="s">
        <v>177</v>
      </c>
      <c r="B17" s="144"/>
      <c r="C17" s="144"/>
    </row>
    <row r="18" spans="1:3" x14ac:dyDescent="0.25">
      <c r="A18" s="143"/>
    </row>
    <row r="19" spans="1:3" x14ac:dyDescent="0.25">
      <c r="A19" s="151" t="s">
        <v>178</v>
      </c>
    </row>
    <row r="20" spans="1:3" x14ac:dyDescent="0.25">
      <c r="A20" s="94" t="s">
        <v>179</v>
      </c>
      <c r="B20" s="144"/>
    </row>
    <row r="21" spans="1:3" x14ac:dyDescent="0.25">
      <c r="A21" s="94" t="s">
        <v>180</v>
      </c>
      <c r="B21" s="144"/>
    </row>
    <row r="22" spans="1:3" x14ac:dyDescent="0.25">
      <c r="A22" s="143"/>
    </row>
    <row r="23" spans="1:3" x14ac:dyDescent="0.25">
      <c r="A23" s="151" t="s">
        <v>181</v>
      </c>
    </row>
    <row r="24" spans="1:3" x14ac:dyDescent="0.25">
      <c r="A24" s="94" t="s">
        <v>182</v>
      </c>
    </row>
    <row r="25" spans="1:3" x14ac:dyDescent="0.25">
      <c r="A25" s="94" t="s">
        <v>183</v>
      </c>
    </row>
    <row r="26" spans="1:3" x14ac:dyDescent="0.25">
      <c r="A26" s="143"/>
    </row>
    <row r="27" spans="1:3" x14ac:dyDescent="0.25">
      <c r="A27" s="151" t="s">
        <v>184</v>
      </c>
    </row>
    <row r="28" spans="1:3" x14ac:dyDescent="0.25">
      <c r="A28" s="94" t="s">
        <v>185</v>
      </c>
    </row>
    <row r="29" spans="1:3" x14ac:dyDescent="0.25">
      <c r="A29" s="94" t="s">
        <v>186</v>
      </c>
    </row>
    <row r="31" spans="1:3" x14ac:dyDescent="0.25">
      <c r="A31" s="153" t="s">
        <v>187</v>
      </c>
    </row>
    <row r="32" spans="1:3" x14ac:dyDescent="0.25">
      <c r="A32" s="154" t="s">
        <v>188</v>
      </c>
    </row>
  </sheetData>
  <mergeCells count="4">
    <mergeCell ref="A3:I3"/>
    <mergeCell ref="A6:I6"/>
    <mergeCell ref="A9:I9"/>
    <mergeCell ref="A7:I7"/>
  </mergeCells>
  <hyperlinks>
    <hyperlink ref="A6:I6" r:id="rId1" display="Quality and Methodology Information"/>
    <hyperlink ref="A12" r:id="rId2" display="https://www.nisra.gov.uk/sites/nisra.gov.uk/files/publications/Covid-19 deaths- March-August 2020 - Bulletin.pdf"/>
    <hyperlink ref="A15" r:id="rId3" display="https://www.nrscotland.gov.uk/statistics-and-data/statistics/statistics-by-theme/vital-events/deaths/winter-mortality/winter-mortality-in-scotland-201920"/>
    <hyperlink ref="A19" r:id="rId4" display="https://www.ons.gov.uk/peoplepopulationandcommunity/birthsdeathsandmarriages/deaths/bulletins/excesswintermortalityinenglandandwales/2018to2019provisionaland2017to2018final"/>
    <hyperlink ref="A23" r:id="rId5" display="https://www.nisra.gov.uk/publications/weekly-deaths"/>
    <hyperlink ref="A27" r:id="rId6" display="https://www.nisra.gov.uk/statistics/births-deaths-and-marriages/registrar-general-quarterly-report"/>
    <hyperlink ref="A32" r:id="rId7"/>
    <hyperlink ref="A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election activeCell="A29" sqref="A29"/>
    </sheetView>
  </sheetViews>
  <sheetFormatPr defaultRowHeight="15" x14ac:dyDescent="0.25"/>
  <sheetData>
    <row r="1" spans="1:21" ht="18" x14ac:dyDescent="0.25">
      <c r="A1" s="84" t="s">
        <v>77</v>
      </c>
    </row>
    <row r="2" spans="1:21" ht="15.75" x14ac:dyDescent="0.25">
      <c r="A2" s="85"/>
    </row>
    <row r="3" spans="1:21" s="90" customFormat="1" ht="68.25" customHeight="1" x14ac:dyDescent="0.25">
      <c r="A3" s="196" t="s">
        <v>83</v>
      </c>
      <c r="B3" s="196"/>
      <c r="C3" s="196"/>
      <c r="D3" s="196"/>
      <c r="E3" s="196"/>
      <c r="F3" s="196"/>
      <c r="G3" s="196"/>
      <c r="H3" s="196"/>
      <c r="I3" s="196"/>
      <c r="J3" s="196"/>
      <c r="K3" s="196"/>
      <c r="L3" s="196"/>
      <c r="M3" s="196"/>
      <c r="N3" s="196"/>
      <c r="O3" s="196"/>
      <c r="P3" s="196"/>
      <c r="Q3" s="196"/>
      <c r="R3" s="196"/>
      <c r="S3" s="196"/>
      <c r="T3" s="196"/>
      <c r="U3" s="89"/>
    </row>
    <row r="4" spans="1:21" s="90" customFormat="1" x14ac:dyDescent="0.25">
      <c r="A4" s="91"/>
    </row>
    <row r="5" spans="1:21" s="90" customFormat="1" ht="48.75" customHeight="1" x14ac:dyDescent="0.25">
      <c r="A5" s="196" t="s">
        <v>82</v>
      </c>
      <c r="B5" s="196"/>
      <c r="C5" s="196"/>
      <c r="D5" s="196"/>
      <c r="E5" s="196"/>
      <c r="F5" s="196"/>
      <c r="G5" s="196"/>
      <c r="H5" s="196"/>
      <c r="I5" s="196"/>
      <c r="J5" s="196"/>
      <c r="K5" s="196"/>
      <c r="L5" s="196"/>
      <c r="M5" s="196"/>
      <c r="N5" s="196"/>
      <c r="O5" s="196"/>
      <c r="P5" s="196"/>
      <c r="Q5" s="196"/>
      <c r="R5" s="196"/>
      <c r="S5" s="196"/>
      <c r="T5" s="196"/>
    </row>
    <row r="6" spans="1:21" s="90" customFormat="1" x14ac:dyDescent="0.25">
      <c r="A6" s="91"/>
    </row>
    <row r="7" spans="1:21" s="90" customFormat="1" ht="31.5" customHeight="1" x14ac:dyDescent="0.25">
      <c r="A7" s="197" t="s">
        <v>85</v>
      </c>
      <c r="B7" s="197"/>
      <c r="C7" s="197"/>
      <c r="D7" s="197"/>
      <c r="E7" s="197"/>
      <c r="F7" s="197"/>
      <c r="G7" s="197"/>
      <c r="H7" s="197"/>
      <c r="I7" s="197"/>
      <c r="J7" s="197"/>
      <c r="K7" s="197"/>
      <c r="L7" s="197"/>
      <c r="M7" s="197"/>
      <c r="N7" s="197"/>
      <c r="O7" s="197"/>
      <c r="P7" s="197"/>
      <c r="Q7" s="197"/>
      <c r="R7" s="197"/>
      <c r="S7" s="197"/>
      <c r="T7" s="197"/>
    </row>
    <row r="8" spans="1:21" s="90" customFormat="1" x14ac:dyDescent="0.25">
      <c r="A8" s="91"/>
    </row>
    <row r="9" spans="1:21" s="90" customFormat="1" ht="34.5" customHeight="1" x14ac:dyDescent="0.25">
      <c r="A9" s="196" t="s">
        <v>78</v>
      </c>
      <c r="B9" s="196"/>
      <c r="C9" s="196"/>
      <c r="D9" s="196"/>
      <c r="E9" s="196"/>
      <c r="F9" s="196"/>
      <c r="G9" s="196"/>
      <c r="H9" s="196"/>
      <c r="I9" s="196"/>
      <c r="J9" s="196"/>
      <c r="K9" s="196"/>
      <c r="L9" s="196"/>
      <c r="M9" s="196"/>
      <c r="N9" s="196"/>
      <c r="O9" s="196"/>
      <c r="P9" s="196"/>
      <c r="Q9" s="196"/>
      <c r="R9" s="196"/>
      <c r="S9" s="196"/>
      <c r="T9" s="196"/>
    </row>
    <row r="10" spans="1:21" s="90" customFormat="1" x14ac:dyDescent="0.25">
      <c r="A10" s="91"/>
    </row>
    <row r="11" spans="1:21" s="90" customFormat="1" x14ac:dyDescent="0.25">
      <c r="A11" s="91" t="s">
        <v>79</v>
      </c>
    </row>
    <row r="12" spans="1:21" ht="15.75" x14ac:dyDescent="0.25">
      <c r="A12" s="85"/>
    </row>
    <row r="14" spans="1:21" x14ac:dyDescent="0.25">
      <c r="A14" s="86"/>
    </row>
    <row r="17" spans="1:20" x14ac:dyDescent="0.25">
      <c r="A17" s="87" t="s">
        <v>84</v>
      </c>
    </row>
    <row r="18" spans="1:20" x14ac:dyDescent="0.25">
      <c r="A18" s="88" t="s">
        <v>80</v>
      </c>
    </row>
    <row r="19" spans="1:20" x14ac:dyDescent="0.25">
      <c r="A19" s="88" t="s">
        <v>81</v>
      </c>
    </row>
    <row r="32" spans="1:20" ht="31.5" customHeight="1" x14ac:dyDescent="0.25">
      <c r="A32" s="198" t="s">
        <v>88</v>
      </c>
      <c r="B32" s="198"/>
      <c r="C32" s="198"/>
      <c r="D32" s="198"/>
      <c r="E32" s="198"/>
      <c r="F32" s="198"/>
      <c r="G32" s="198"/>
      <c r="H32" s="198"/>
      <c r="I32" s="198"/>
      <c r="J32" s="198"/>
      <c r="K32" s="198"/>
      <c r="L32" s="198"/>
      <c r="M32" s="198"/>
      <c r="N32" s="198"/>
      <c r="O32" s="198"/>
      <c r="P32" s="198"/>
      <c r="Q32" s="198"/>
      <c r="R32" s="198"/>
      <c r="S32" s="198"/>
      <c r="T32" s="198"/>
    </row>
    <row r="34" spans="1:20" ht="18" x14ac:dyDescent="0.25">
      <c r="A34" s="84"/>
    </row>
    <row r="35" spans="1:20" ht="15.75" x14ac:dyDescent="0.25">
      <c r="A35" s="85"/>
    </row>
    <row r="36" spans="1:20" ht="15.75" x14ac:dyDescent="0.25">
      <c r="A36" s="85"/>
    </row>
    <row r="37" spans="1:20" ht="15.75" x14ac:dyDescent="0.25">
      <c r="A37" s="85"/>
    </row>
    <row r="38" spans="1:20" ht="15.75" x14ac:dyDescent="0.25">
      <c r="A38" s="85"/>
    </row>
    <row r="39" spans="1:20" ht="15.75" x14ac:dyDescent="0.25">
      <c r="A39" s="85"/>
    </row>
    <row r="40" spans="1:20" ht="15.75" x14ac:dyDescent="0.25">
      <c r="A40" s="85"/>
    </row>
    <row r="41" spans="1:20" ht="15.75" x14ac:dyDescent="0.25">
      <c r="A41" s="85"/>
    </row>
    <row r="42" spans="1:20" ht="15.75" x14ac:dyDescent="0.25">
      <c r="A42" s="85"/>
    </row>
    <row r="43" spans="1:20" ht="15.75" x14ac:dyDescent="0.25">
      <c r="A43" s="85"/>
    </row>
    <row r="44" spans="1:20" ht="15.75" x14ac:dyDescent="0.25">
      <c r="A44" s="85"/>
    </row>
    <row r="45" spans="1:20" ht="15.75" x14ac:dyDescent="0.25">
      <c r="A45" s="85"/>
    </row>
    <row r="46" spans="1:20" ht="15.75" x14ac:dyDescent="0.25">
      <c r="A46" s="85"/>
    </row>
    <row r="47" spans="1:20" ht="18.75" x14ac:dyDescent="0.25">
      <c r="A47" s="93" t="s">
        <v>86</v>
      </c>
    </row>
    <row r="48" spans="1:20" ht="48" customHeight="1" x14ac:dyDescent="0.25">
      <c r="A48" s="195" t="s">
        <v>89</v>
      </c>
      <c r="B48" s="195"/>
      <c r="C48" s="195"/>
      <c r="D48" s="195"/>
      <c r="E48" s="195"/>
      <c r="F48" s="195"/>
      <c r="G48" s="195"/>
      <c r="H48" s="195"/>
      <c r="I48" s="195"/>
      <c r="J48" s="195"/>
      <c r="K48" s="195"/>
      <c r="L48" s="195"/>
      <c r="M48" s="195"/>
      <c r="N48" s="195"/>
      <c r="O48" s="195"/>
      <c r="P48" s="195"/>
      <c r="Q48" s="195"/>
      <c r="R48" s="195"/>
      <c r="S48" s="195"/>
      <c r="T48" s="195"/>
    </row>
    <row r="49" spans="1:20" ht="30" customHeight="1" x14ac:dyDescent="0.25">
      <c r="A49" s="95"/>
      <c r="B49" s="95"/>
      <c r="C49" s="95"/>
      <c r="D49" s="95"/>
      <c r="E49" s="95"/>
      <c r="F49" s="95"/>
      <c r="G49" s="95"/>
      <c r="H49" s="95"/>
      <c r="I49" s="95"/>
      <c r="J49" s="95"/>
      <c r="K49" s="95"/>
      <c r="L49" s="95"/>
      <c r="M49" s="95"/>
      <c r="N49" s="95"/>
      <c r="O49" s="95"/>
      <c r="P49" s="95"/>
      <c r="Q49" s="95"/>
      <c r="R49" s="95"/>
      <c r="S49" s="95"/>
      <c r="T49" s="95"/>
    </row>
    <row r="50" spans="1:20" x14ac:dyDescent="0.25">
      <c r="A50" s="94" t="s">
        <v>87</v>
      </c>
    </row>
    <row r="51" spans="1:20" ht="18" x14ac:dyDescent="0.25">
      <c r="A51" s="92"/>
    </row>
    <row r="53" spans="1:20" ht="18" x14ac:dyDescent="0.25">
      <c r="A53" s="92"/>
    </row>
    <row r="54" spans="1:20" ht="18" x14ac:dyDescent="0.25">
      <c r="A54" s="92"/>
    </row>
    <row r="55" spans="1:20" ht="15.75" x14ac:dyDescent="0.25">
      <c r="A55" s="85"/>
    </row>
    <row r="56" spans="1:20" s="98" customFormat="1" ht="15.75" x14ac:dyDescent="0.25">
      <c r="A56" s="85"/>
    </row>
    <row r="57" spans="1:20" s="98" customFormat="1" ht="15.75" x14ac:dyDescent="0.25">
      <c r="A57" s="85"/>
    </row>
    <row r="58" spans="1:20" ht="15.75" x14ac:dyDescent="0.25">
      <c r="A58" s="168" t="s">
        <v>189</v>
      </c>
      <c r="B58" s="98"/>
      <c r="C58" s="98"/>
      <c r="D58" s="98"/>
    </row>
    <row r="59" spans="1:20" x14ac:dyDescent="0.25">
      <c r="A59" s="98"/>
      <c r="B59" s="98"/>
      <c r="C59" s="98"/>
      <c r="D59" s="98"/>
    </row>
    <row r="60" spans="1:20" x14ac:dyDescent="0.25">
      <c r="A60" s="157" t="s">
        <v>190</v>
      </c>
      <c r="B60" s="90"/>
      <c r="C60" s="90"/>
      <c r="D60" s="90"/>
      <c r="E60" s="90"/>
      <c r="F60" s="90"/>
      <c r="G60" s="90"/>
      <c r="H60" s="90"/>
      <c r="I60" s="90"/>
      <c r="J60" s="90"/>
      <c r="K60" s="90"/>
    </row>
    <row r="61" spans="1:20" x14ac:dyDescent="0.25">
      <c r="A61" s="90"/>
      <c r="B61" s="90"/>
      <c r="C61" s="90"/>
      <c r="D61" s="90"/>
      <c r="E61" s="90"/>
      <c r="F61" s="90"/>
      <c r="G61" s="90"/>
      <c r="H61" s="90"/>
      <c r="I61" s="90"/>
      <c r="J61" s="90"/>
      <c r="K61" s="90"/>
    </row>
    <row r="62" spans="1:20" x14ac:dyDescent="0.25">
      <c r="A62" s="90" t="s">
        <v>194</v>
      </c>
      <c r="B62" s="90"/>
      <c r="C62" s="90"/>
      <c r="D62" s="90"/>
      <c r="E62" s="90"/>
      <c r="F62" s="90"/>
      <c r="G62" s="90"/>
      <c r="H62" s="90"/>
      <c r="I62" s="90"/>
      <c r="J62" s="167" t="s">
        <v>195</v>
      </c>
      <c r="K62" s="90"/>
    </row>
  </sheetData>
  <mergeCells count="6">
    <mergeCell ref="A48:T48"/>
    <mergeCell ref="A3:T3"/>
    <mergeCell ref="A5:T5"/>
    <mergeCell ref="A7:T7"/>
    <mergeCell ref="A9:T9"/>
    <mergeCell ref="A32:T32"/>
  </mergeCells>
  <hyperlinks>
    <hyperlink ref="J62"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workbookViewId="0">
      <pane ySplit="7" topLeftCell="A8" activePane="bottomLeft" state="frozen"/>
      <selection activeCell="A29" sqref="A29"/>
      <selection pane="bottomLeft" activeCell="A29" sqref="A29"/>
    </sheetView>
  </sheetViews>
  <sheetFormatPr defaultRowHeight="15" x14ac:dyDescent="0.25"/>
  <cols>
    <col min="2" max="2" width="11.85546875" customWidth="1"/>
    <col min="3" max="3" width="13.140625" customWidth="1"/>
    <col min="4" max="4" width="16.7109375" customWidth="1"/>
    <col min="5" max="5" width="14.85546875" customWidth="1"/>
    <col min="6" max="6" width="13.85546875" customWidth="1"/>
    <col min="7" max="7" width="15.7109375" bestFit="1" customWidth="1"/>
    <col min="8" max="8" width="10.5703125" style="1" customWidth="1"/>
    <col min="9" max="9" width="12.42578125" style="1" customWidth="1"/>
    <col min="10" max="10" width="14.85546875" customWidth="1"/>
    <col min="11" max="11" width="19.5703125" customWidth="1"/>
    <col min="12" max="12" width="17.28515625" customWidth="1"/>
    <col min="13" max="13" width="19.5703125" customWidth="1"/>
  </cols>
  <sheetData>
    <row r="1" spans="1:13" ht="38.25" x14ac:dyDescent="0.25">
      <c r="A1" s="140" t="s">
        <v>119</v>
      </c>
      <c r="D1" s="1"/>
      <c r="E1" s="1"/>
      <c r="J1" s="160" t="s">
        <v>166</v>
      </c>
      <c r="K1" s="161" t="s">
        <v>167</v>
      </c>
      <c r="L1" s="162" t="s">
        <v>191</v>
      </c>
      <c r="M1" s="163" t="s">
        <v>192</v>
      </c>
    </row>
    <row r="2" spans="1:13" s="98" customFormat="1" ht="10.5" customHeight="1" x14ac:dyDescent="0.25">
      <c r="A2" s="140"/>
      <c r="D2" s="141"/>
      <c r="E2" s="142"/>
      <c r="F2" s="142"/>
      <c r="G2" s="142"/>
      <c r="H2" s="1"/>
      <c r="I2" s="1"/>
    </row>
    <row r="3" spans="1:13" s="2" customFormat="1" ht="17.25" x14ac:dyDescent="0.25">
      <c r="A3" s="97" t="s">
        <v>122</v>
      </c>
      <c r="H3" s="25"/>
      <c r="I3" s="25"/>
    </row>
    <row r="4" spans="1:13" s="2" customFormat="1" ht="8.25" customHeight="1" x14ac:dyDescent="0.25">
      <c r="H4" s="25"/>
      <c r="I4" s="25"/>
    </row>
    <row r="5" spans="1:13" s="2" customFormat="1" ht="17.25" x14ac:dyDescent="0.25">
      <c r="A5" s="202" t="s">
        <v>0</v>
      </c>
      <c r="B5" s="49"/>
      <c r="C5" s="53" t="s">
        <v>75</v>
      </c>
      <c r="D5" s="50"/>
      <c r="E5" s="51"/>
      <c r="F5" s="52" t="s">
        <v>76</v>
      </c>
      <c r="G5" s="50"/>
      <c r="H5" s="207" t="s">
        <v>44</v>
      </c>
      <c r="I5" s="199" t="s">
        <v>19</v>
      </c>
      <c r="J5" s="41"/>
    </row>
    <row r="6" spans="1:13" s="2" customFormat="1" ht="31.5" customHeight="1" x14ac:dyDescent="0.25">
      <c r="A6" s="203"/>
      <c r="B6" s="205" t="s">
        <v>25</v>
      </c>
      <c r="C6" s="3" t="s">
        <v>15</v>
      </c>
      <c r="D6" s="3" t="s">
        <v>16</v>
      </c>
      <c r="E6" s="4" t="s">
        <v>17</v>
      </c>
      <c r="F6" s="210" t="s">
        <v>74</v>
      </c>
      <c r="G6" s="211" t="s">
        <v>73</v>
      </c>
      <c r="H6" s="208"/>
      <c r="I6" s="200"/>
    </row>
    <row r="7" spans="1:13" s="2" customFormat="1" ht="25.5" customHeight="1" x14ac:dyDescent="0.25">
      <c r="A7" s="204"/>
      <c r="B7" s="206"/>
      <c r="C7" s="28" t="s">
        <v>4</v>
      </c>
      <c r="D7" s="28" t="s">
        <v>10</v>
      </c>
      <c r="E7" s="27" t="s">
        <v>2</v>
      </c>
      <c r="F7" s="206"/>
      <c r="G7" s="212"/>
      <c r="H7" s="209"/>
      <c r="I7" s="201"/>
      <c r="J7" s="41"/>
    </row>
    <row r="8" spans="1:13" x14ac:dyDescent="0.25">
      <c r="A8" s="29" t="s">
        <v>62</v>
      </c>
      <c r="B8" s="32">
        <v>16322</v>
      </c>
      <c r="C8" s="33">
        <v>6024</v>
      </c>
      <c r="D8" s="33">
        <v>5130</v>
      </c>
      <c r="E8" s="182">
        <v>5168</v>
      </c>
      <c r="F8" s="32">
        <v>875</v>
      </c>
      <c r="G8" s="35">
        <v>880</v>
      </c>
      <c r="H8" s="36"/>
      <c r="I8" s="124">
        <f t="shared" ref="I8:I37" si="0">F8/AVERAGE(D8:E8)*100</f>
        <v>16.993590988541467</v>
      </c>
    </row>
    <row r="9" spans="1:13" x14ac:dyDescent="0.25">
      <c r="A9" s="29" t="s">
        <v>63</v>
      </c>
      <c r="B9" s="32">
        <v>16200</v>
      </c>
      <c r="C9" s="33">
        <v>6285</v>
      </c>
      <c r="D9" s="33">
        <v>5018</v>
      </c>
      <c r="E9" s="34">
        <v>4897</v>
      </c>
      <c r="F9" s="32">
        <v>1327.5</v>
      </c>
      <c r="G9" s="35">
        <v>1330</v>
      </c>
      <c r="H9" s="36"/>
      <c r="I9" s="124">
        <f t="shared" si="0"/>
        <v>26.777609682299548</v>
      </c>
      <c r="J9" s="41"/>
    </row>
    <row r="10" spans="1:13" x14ac:dyDescent="0.25">
      <c r="A10" s="29" t="s">
        <v>57</v>
      </c>
      <c r="B10" s="32">
        <v>16052</v>
      </c>
      <c r="C10" s="33">
        <v>6233</v>
      </c>
      <c r="D10" s="33">
        <v>4777</v>
      </c>
      <c r="E10" s="34">
        <v>5042</v>
      </c>
      <c r="F10" s="32">
        <v>1323.5</v>
      </c>
      <c r="G10" s="35">
        <v>1320</v>
      </c>
      <c r="H10" s="36">
        <v>1086.5999999999999</v>
      </c>
      <c r="I10" s="124">
        <f t="shared" si="0"/>
        <v>26.957938690294327</v>
      </c>
    </row>
    <row r="11" spans="1:13" x14ac:dyDescent="0.25">
      <c r="A11" s="29" t="s">
        <v>58</v>
      </c>
      <c r="B11" s="32">
        <v>15741</v>
      </c>
      <c r="C11" s="33">
        <v>5785</v>
      </c>
      <c r="D11" s="33">
        <v>4845</v>
      </c>
      <c r="E11" s="34">
        <v>5111</v>
      </c>
      <c r="F11" s="32">
        <v>807</v>
      </c>
      <c r="G11" s="35">
        <v>810</v>
      </c>
      <c r="H11" s="36">
        <v>1192.5</v>
      </c>
      <c r="I11" s="124">
        <f t="shared" si="0"/>
        <v>16.211329851345919</v>
      </c>
    </row>
    <row r="12" spans="1:13" x14ac:dyDescent="0.25">
      <c r="A12" s="29" t="s">
        <v>51</v>
      </c>
      <c r="B12" s="32">
        <v>15728</v>
      </c>
      <c r="C12" s="33">
        <v>5976</v>
      </c>
      <c r="D12" s="33">
        <v>4712</v>
      </c>
      <c r="E12" s="34">
        <v>5040</v>
      </c>
      <c r="F12" s="32">
        <v>1100</v>
      </c>
      <c r="G12" s="35">
        <v>1100</v>
      </c>
      <c r="H12" s="36">
        <v>1044.4000000000001</v>
      </c>
      <c r="I12" s="124">
        <f t="shared" si="0"/>
        <v>22.559474979491387</v>
      </c>
    </row>
    <row r="13" spans="1:13" x14ac:dyDescent="0.25">
      <c r="A13" s="29" t="s">
        <v>68</v>
      </c>
      <c r="B13" s="32">
        <v>16247</v>
      </c>
      <c r="C13" s="33">
        <v>6352</v>
      </c>
      <c r="D13" s="33">
        <v>4944</v>
      </c>
      <c r="E13" s="34">
        <v>4951</v>
      </c>
      <c r="F13" s="32">
        <v>1404.5</v>
      </c>
      <c r="G13" s="35">
        <v>1400</v>
      </c>
      <c r="H13" s="36">
        <v>948.4</v>
      </c>
      <c r="I13" s="124">
        <f t="shared" si="0"/>
        <v>28.38807478524507</v>
      </c>
    </row>
    <row r="14" spans="1:13" x14ac:dyDescent="0.25">
      <c r="A14" s="29" t="s">
        <v>49</v>
      </c>
      <c r="B14" s="32">
        <v>15209</v>
      </c>
      <c r="C14" s="33">
        <v>5461</v>
      </c>
      <c r="D14" s="33">
        <v>4817</v>
      </c>
      <c r="E14" s="34">
        <v>4931</v>
      </c>
      <c r="F14" s="32">
        <v>587</v>
      </c>
      <c r="G14" s="35">
        <v>590</v>
      </c>
      <c r="H14" s="36">
        <v>900.2</v>
      </c>
      <c r="I14" s="124">
        <f t="shared" si="0"/>
        <v>12.043496101764465</v>
      </c>
    </row>
    <row r="15" spans="1:13" x14ac:dyDescent="0.25">
      <c r="A15" s="29" t="s">
        <v>69</v>
      </c>
      <c r="B15" s="32">
        <v>15983</v>
      </c>
      <c r="C15" s="33">
        <v>5890</v>
      </c>
      <c r="D15" s="33">
        <v>5023</v>
      </c>
      <c r="E15" s="34">
        <v>5070</v>
      </c>
      <c r="F15" s="32">
        <v>843.5</v>
      </c>
      <c r="G15" s="35">
        <v>840</v>
      </c>
      <c r="H15" s="36">
        <v>1060.5999999999999</v>
      </c>
      <c r="I15" s="124">
        <f t="shared" si="0"/>
        <v>16.714554641830972</v>
      </c>
    </row>
    <row r="16" spans="1:13" x14ac:dyDescent="0.25">
      <c r="A16" s="29" t="s">
        <v>67</v>
      </c>
      <c r="B16" s="32">
        <v>15176</v>
      </c>
      <c r="C16" s="33">
        <v>5436</v>
      </c>
      <c r="D16" s="33">
        <v>4848</v>
      </c>
      <c r="E16" s="34">
        <v>4892</v>
      </c>
      <c r="F16" s="32">
        <v>566</v>
      </c>
      <c r="G16" s="35">
        <v>570</v>
      </c>
      <c r="H16" s="36">
        <v>1014.1</v>
      </c>
      <c r="I16" s="124">
        <f t="shared" si="0"/>
        <v>11.622176591375769</v>
      </c>
    </row>
    <row r="17" spans="1:50" x14ac:dyDescent="0.25">
      <c r="A17" s="29" t="s">
        <v>64</v>
      </c>
      <c r="B17" s="32">
        <v>16149</v>
      </c>
      <c r="C17" s="33">
        <v>6651</v>
      </c>
      <c r="D17" s="33">
        <v>4885</v>
      </c>
      <c r="E17" s="34">
        <v>4613</v>
      </c>
      <c r="F17" s="32">
        <v>1902</v>
      </c>
      <c r="G17" s="35">
        <v>1900</v>
      </c>
      <c r="H17" s="36">
        <v>1091.2</v>
      </c>
      <c r="I17" s="124">
        <f t="shared" si="0"/>
        <v>40.050536955148452</v>
      </c>
    </row>
    <row r="18" spans="1:50" x14ac:dyDescent="0.25">
      <c r="A18" s="29" t="s">
        <v>72</v>
      </c>
      <c r="B18" s="32">
        <v>15416</v>
      </c>
      <c r="C18" s="33">
        <v>5920</v>
      </c>
      <c r="D18" s="33">
        <v>4728</v>
      </c>
      <c r="E18" s="34">
        <v>4768</v>
      </c>
      <c r="F18" s="32">
        <v>1172</v>
      </c>
      <c r="G18" s="35">
        <v>1170</v>
      </c>
      <c r="H18" s="36">
        <v>996.9</v>
      </c>
      <c r="I18" s="124">
        <f t="shared" si="0"/>
        <v>24.684077506318449</v>
      </c>
    </row>
    <row r="19" spans="1:50" x14ac:dyDescent="0.25">
      <c r="A19" s="29" t="s">
        <v>52</v>
      </c>
      <c r="B19" s="32">
        <v>14771</v>
      </c>
      <c r="C19" s="33">
        <v>5572</v>
      </c>
      <c r="D19" s="33">
        <v>4497</v>
      </c>
      <c r="E19" s="34">
        <v>4702</v>
      </c>
      <c r="F19" s="32">
        <v>972.5</v>
      </c>
      <c r="G19" s="35">
        <v>970</v>
      </c>
      <c r="H19" s="36">
        <v>1008.9</v>
      </c>
      <c r="I19" s="124">
        <f t="shared" si="0"/>
        <v>21.143602565496249</v>
      </c>
    </row>
    <row r="20" spans="1:50" x14ac:dyDescent="0.25">
      <c r="A20" s="29" t="s">
        <v>61</v>
      </c>
      <c r="B20" s="32">
        <v>15075</v>
      </c>
      <c r="C20" s="33">
        <v>5273</v>
      </c>
      <c r="D20" s="33">
        <v>4750</v>
      </c>
      <c r="E20" s="34">
        <v>5052</v>
      </c>
      <c r="F20" s="32">
        <v>372</v>
      </c>
      <c r="G20" s="35">
        <v>370</v>
      </c>
      <c r="H20" s="36">
        <v>782.3</v>
      </c>
      <c r="I20" s="124">
        <f t="shared" si="0"/>
        <v>7.5902876963884927</v>
      </c>
    </row>
    <row r="21" spans="1:50" x14ac:dyDescent="0.25">
      <c r="A21" s="29" t="s">
        <v>60</v>
      </c>
      <c r="B21" s="32">
        <v>15725</v>
      </c>
      <c r="C21" s="33">
        <v>5659</v>
      </c>
      <c r="D21" s="33">
        <v>5169</v>
      </c>
      <c r="E21" s="34">
        <v>4897</v>
      </c>
      <c r="F21" s="32">
        <v>626</v>
      </c>
      <c r="G21" s="35">
        <v>630</v>
      </c>
      <c r="H21" s="36">
        <v>764.6</v>
      </c>
      <c r="I21" s="124">
        <f t="shared" si="0"/>
        <v>12.437909795350684</v>
      </c>
    </row>
    <row r="22" spans="1:50" x14ac:dyDescent="0.25">
      <c r="A22" s="29" t="s">
        <v>66</v>
      </c>
      <c r="B22" s="32">
        <v>15196</v>
      </c>
      <c r="C22" s="33">
        <v>5578</v>
      </c>
      <c r="D22" s="33">
        <v>4794</v>
      </c>
      <c r="E22" s="34">
        <v>4824</v>
      </c>
      <c r="F22" s="32">
        <v>769</v>
      </c>
      <c r="G22" s="35">
        <v>770</v>
      </c>
      <c r="H22" s="36">
        <v>750.5</v>
      </c>
      <c r="I22" s="124">
        <f t="shared" si="0"/>
        <v>15.990850488667082</v>
      </c>
    </row>
    <row r="23" spans="1:50" x14ac:dyDescent="0.25">
      <c r="A23" s="29" t="s">
        <v>59</v>
      </c>
      <c r="B23" s="32">
        <v>15377</v>
      </c>
      <c r="C23" s="33">
        <v>5848</v>
      </c>
      <c r="D23" s="33">
        <v>4865</v>
      </c>
      <c r="E23" s="34">
        <v>4664</v>
      </c>
      <c r="F23" s="32">
        <v>1083.5</v>
      </c>
      <c r="G23" s="35">
        <v>1080</v>
      </c>
      <c r="H23" s="36">
        <v>827.1</v>
      </c>
      <c r="I23" s="124">
        <f t="shared" si="0"/>
        <v>22.741106097177038</v>
      </c>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15"/>
      <c r="AN23" s="16"/>
      <c r="AO23" s="16"/>
      <c r="AP23" s="16"/>
      <c r="AQ23" s="17"/>
      <c r="AR23" s="17"/>
      <c r="AS23" s="17"/>
      <c r="AT23" s="17"/>
      <c r="AU23" s="17"/>
      <c r="AV23" s="17"/>
      <c r="AW23" s="17"/>
      <c r="AX23" s="17"/>
    </row>
    <row r="24" spans="1:50" x14ac:dyDescent="0.25">
      <c r="A24" s="29" t="s">
        <v>56</v>
      </c>
      <c r="B24" s="32">
        <v>15128</v>
      </c>
      <c r="C24" s="33">
        <v>5644</v>
      </c>
      <c r="D24" s="33">
        <v>4770</v>
      </c>
      <c r="E24" s="34">
        <v>4714</v>
      </c>
      <c r="F24" s="32">
        <v>902</v>
      </c>
      <c r="G24" s="35">
        <v>900</v>
      </c>
      <c r="H24" s="36">
        <v>977.6</v>
      </c>
      <c r="I24" s="124">
        <f t="shared" si="0"/>
        <v>19.021509911429778</v>
      </c>
    </row>
    <row r="25" spans="1:50" x14ac:dyDescent="0.25">
      <c r="A25" s="29" t="s">
        <v>70</v>
      </c>
      <c r="B25" s="32">
        <v>15143</v>
      </c>
      <c r="C25" s="33">
        <v>5551</v>
      </c>
      <c r="D25" s="33">
        <v>4644</v>
      </c>
      <c r="E25" s="34">
        <v>4948</v>
      </c>
      <c r="F25" s="32">
        <v>755</v>
      </c>
      <c r="G25" s="35">
        <v>760</v>
      </c>
      <c r="H25" s="36">
        <v>1114.5</v>
      </c>
      <c r="I25" s="124">
        <f t="shared" si="0"/>
        <v>15.742285237698081</v>
      </c>
    </row>
    <row r="26" spans="1:50" x14ac:dyDescent="0.25">
      <c r="A26" s="29" t="s">
        <v>48</v>
      </c>
      <c r="B26" s="32">
        <v>15648</v>
      </c>
      <c r="C26" s="33">
        <v>6135</v>
      </c>
      <c r="D26" s="33">
        <v>4762</v>
      </c>
      <c r="E26" s="34">
        <v>4751</v>
      </c>
      <c r="F26" s="32">
        <v>1378.5</v>
      </c>
      <c r="G26" s="35">
        <v>1380</v>
      </c>
      <c r="H26" s="36">
        <v>1015.7</v>
      </c>
      <c r="I26" s="124">
        <f t="shared" si="0"/>
        <v>28.981393882056132</v>
      </c>
    </row>
    <row r="27" spans="1:50" x14ac:dyDescent="0.25">
      <c r="A27" s="29" t="s">
        <v>71</v>
      </c>
      <c r="B27" s="32">
        <v>15390</v>
      </c>
      <c r="C27" s="33">
        <v>6099</v>
      </c>
      <c r="D27" s="33">
        <v>4680</v>
      </c>
      <c r="E27" s="34">
        <v>4611</v>
      </c>
      <c r="F27" s="32">
        <v>1453.5</v>
      </c>
      <c r="G27" s="35">
        <v>1450</v>
      </c>
      <c r="H27" s="36">
        <v>934.1</v>
      </c>
      <c r="I27" s="124">
        <f t="shared" si="0"/>
        <v>31.288343558282211</v>
      </c>
    </row>
    <row r="28" spans="1:50" x14ac:dyDescent="0.25">
      <c r="A28" s="29" t="s">
        <v>65</v>
      </c>
      <c r="B28" s="32">
        <v>14445</v>
      </c>
      <c r="C28" s="33">
        <v>5208</v>
      </c>
      <c r="D28" s="33">
        <v>4571</v>
      </c>
      <c r="E28" s="34">
        <v>4666</v>
      </c>
      <c r="F28" s="32">
        <v>589.5</v>
      </c>
      <c r="G28" s="35">
        <v>590</v>
      </c>
      <c r="H28" s="36">
        <v>888.4</v>
      </c>
      <c r="I28" s="124">
        <f t="shared" si="0"/>
        <v>12.763884378044821</v>
      </c>
    </row>
    <row r="29" spans="1:50" x14ac:dyDescent="0.25">
      <c r="A29" s="29" t="s">
        <v>47</v>
      </c>
      <c r="B29" s="32">
        <v>14486</v>
      </c>
      <c r="C29" s="33">
        <v>5158</v>
      </c>
      <c r="D29" s="33">
        <v>4723</v>
      </c>
      <c r="E29" s="34">
        <v>4605</v>
      </c>
      <c r="F29" s="32">
        <v>494</v>
      </c>
      <c r="G29" s="35">
        <v>490</v>
      </c>
      <c r="H29" s="36">
        <v>692.4</v>
      </c>
      <c r="I29" s="124">
        <f t="shared" si="0"/>
        <v>10.591766723842195</v>
      </c>
    </row>
    <row r="30" spans="1:50" x14ac:dyDescent="0.25">
      <c r="A30" s="29" t="s">
        <v>50</v>
      </c>
      <c r="B30" s="32">
        <v>14646</v>
      </c>
      <c r="C30" s="33">
        <v>5233</v>
      </c>
      <c r="D30" s="33">
        <v>4783</v>
      </c>
      <c r="E30" s="34">
        <v>4630</v>
      </c>
      <c r="F30" s="32">
        <v>526.5</v>
      </c>
      <c r="G30" s="35">
        <v>530</v>
      </c>
      <c r="H30" s="36">
        <v>512.20000000000005</v>
      </c>
      <c r="I30" s="124">
        <f t="shared" si="0"/>
        <v>11.186656751301392</v>
      </c>
    </row>
    <row r="31" spans="1:50" x14ac:dyDescent="0.25">
      <c r="A31" s="29" t="s">
        <v>53</v>
      </c>
      <c r="B31" s="32">
        <v>14746</v>
      </c>
      <c r="C31" s="33">
        <v>5181</v>
      </c>
      <c r="D31" s="33">
        <v>4856</v>
      </c>
      <c r="E31" s="34">
        <v>4709</v>
      </c>
      <c r="F31" s="32">
        <v>398.5</v>
      </c>
      <c r="G31" s="35">
        <v>400</v>
      </c>
      <c r="H31" s="36">
        <v>508.2</v>
      </c>
      <c r="I31" s="124">
        <f t="shared" si="0"/>
        <v>8.3324621014113962</v>
      </c>
    </row>
    <row r="32" spans="1:50" x14ac:dyDescent="0.25">
      <c r="A32" s="29" t="s">
        <v>55</v>
      </c>
      <c r="B32" s="32">
        <v>14312</v>
      </c>
      <c r="C32" s="33">
        <v>5139</v>
      </c>
      <c r="D32" s="33">
        <v>4539</v>
      </c>
      <c r="E32" s="34">
        <v>4634</v>
      </c>
      <c r="F32" s="32">
        <v>552.5</v>
      </c>
      <c r="G32" s="35">
        <v>550</v>
      </c>
      <c r="H32" s="36">
        <v>550</v>
      </c>
      <c r="I32" s="124">
        <f t="shared" si="0"/>
        <v>12.046222609833206</v>
      </c>
    </row>
    <row r="33" spans="1:13" x14ac:dyDescent="0.25">
      <c r="A33" s="29" t="s">
        <v>54</v>
      </c>
      <c r="B33" s="32">
        <v>14329</v>
      </c>
      <c r="C33" s="33">
        <v>5156</v>
      </c>
      <c r="D33" s="33">
        <v>4429</v>
      </c>
      <c r="E33" s="34">
        <v>4744</v>
      </c>
      <c r="F33" s="32">
        <v>569.5</v>
      </c>
      <c r="G33" s="35">
        <v>570</v>
      </c>
      <c r="H33" s="36">
        <v>617.6</v>
      </c>
      <c r="I33" s="124">
        <f t="shared" si="0"/>
        <v>12.416875613212691</v>
      </c>
    </row>
    <row r="34" spans="1:13" x14ac:dyDescent="0.25">
      <c r="A34" s="29" t="s">
        <v>46</v>
      </c>
      <c r="B34" s="32">
        <v>14467</v>
      </c>
      <c r="C34" s="33">
        <v>5291</v>
      </c>
      <c r="D34" s="33">
        <v>4575</v>
      </c>
      <c r="E34" s="34">
        <v>4601</v>
      </c>
      <c r="F34" s="32">
        <v>703</v>
      </c>
      <c r="G34" s="35">
        <v>700</v>
      </c>
      <c r="H34" s="36">
        <v>732.9</v>
      </c>
      <c r="I34" s="124">
        <f t="shared" si="0"/>
        <v>15.32258064516129</v>
      </c>
    </row>
    <row r="35" spans="1:13" x14ac:dyDescent="0.25">
      <c r="A35" s="29" t="s">
        <v>45</v>
      </c>
      <c r="B35" s="32">
        <v>14519</v>
      </c>
      <c r="C35" s="33">
        <v>5416</v>
      </c>
      <c r="D35" s="33">
        <v>4501</v>
      </c>
      <c r="E35" s="34">
        <v>4602</v>
      </c>
      <c r="F35" s="32">
        <v>864.5</v>
      </c>
      <c r="G35" s="35">
        <v>860</v>
      </c>
      <c r="H35" s="36">
        <v>790.6</v>
      </c>
      <c r="I35" s="124">
        <f t="shared" si="0"/>
        <v>18.993738328023728</v>
      </c>
    </row>
    <row r="36" spans="1:13" x14ac:dyDescent="0.25">
      <c r="A36" s="30" t="s">
        <v>7</v>
      </c>
      <c r="B36" s="32">
        <v>14514</v>
      </c>
      <c r="C36" s="33">
        <v>5488</v>
      </c>
      <c r="D36" s="33">
        <v>4563</v>
      </c>
      <c r="E36" s="34">
        <v>4463</v>
      </c>
      <c r="F36" s="32">
        <v>975</v>
      </c>
      <c r="G36" s="35">
        <v>980</v>
      </c>
      <c r="H36" s="36">
        <v>790.4</v>
      </c>
      <c r="I36" s="124">
        <f t="shared" si="0"/>
        <v>21.604254376246399</v>
      </c>
    </row>
    <row r="37" spans="1:13" x14ac:dyDescent="0.25">
      <c r="A37" s="29" t="s">
        <v>13</v>
      </c>
      <c r="B37" s="32">
        <v>13996</v>
      </c>
      <c r="C37" s="33">
        <v>5226</v>
      </c>
      <c r="D37" s="33">
        <v>4414</v>
      </c>
      <c r="E37" s="34">
        <v>4356</v>
      </c>
      <c r="F37" s="32">
        <v>841</v>
      </c>
      <c r="G37" s="35">
        <v>840</v>
      </c>
      <c r="H37" s="36">
        <v>768.9</v>
      </c>
      <c r="I37" s="124">
        <f t="shared" si="0"/>
        <v>19.179019384264539</v>
      </c>
    </row>
    <row r="38" spans="1:13" x14ac:dyDescent="0.25">
      <c r="A38" s="29" t="s">
        <v>12</v>
      </c>
      <c r="B38" s="32">
        <v>14277</v>
      </c>
      <c r="C38" s="33">
        <v>5138</v>
      </c>
      <c r="D38" s="33">
        <v>4655</v>
      </c>
      <c r="E38" s="34">
        <v>4484</v>
      </c>
      <c r="F38" s="32">
        <v>568.5</v>
      </c>
      <c r="G38" s="35">
        <v>570</v>
      </c>
      <c r="H38" s="36">
        <v>766.5</v>
      </c>
      <c r="I38" s="124">
        <f t="shared" ref="I38:I46" si="1">F38/AVERAGE(D38:E38)*100</f>
        <v>12.441186125396651</v>
      </c>
    </row>
    <row r="39" spans="1:13" x14ac:dyDescent="0.25">
      <c r="A39" s="29" t="s">
        <v>11</v>
      </c>
      <c r="B39" s="32">
        <v>14448</v>
      </c>
      <c r="C39" s="33">
        <v>5213</v>
      </c>
      <c r="D39" s="33">
        <v>4515</v>
      </c>
      <c r="E39" s="34">
        <v>4720</v>
      </c>
      <c r="F39" s="32">
        <v>595.5</v>
      </c>
      <c r="G39" s="35">
        <v>600</v>
      </c>
      <c r="H39" s="36">
        <v>704</v>
      </c>
      <c r="I39" s="124">
        <f t="shared" si="1"/>
        <v>12.896589063345967</v>
      </c>
    </row>
    <row r="40" spans="1:13" x14ac:dyDescent="0.25">
      <c r="A40" s="31" t="s">
        <v>3</v>
      </c>
      <c r="B40" s="32">
        <v>15116</v>
      </c>
      <c r="C40" s="33">
        <v>5607</v>
      </c>
      <c r="D40" s="33">
        <v>4680</v>
      </c>
      <c r="E40" s="34">
        <v>4829</v>
      </c>
      <c r="F40" s="32">
        <v>852.5</v>
      </c>
      <c r="G40" s="35">
        <v>850</v>
      </c>
      <c r="H40" s="36">
        <v>717.9</v>
      </c>
      <c r="I40" s="124">
        <f t="shared" si="1"/>
        <v>17.930381743611314</v>
      </c>
    </row>
    <row r="41" spans="1:13" x14ac:dyDescent="0.25">
      <c r="A41" s="31" t="s">
        <v>6</v>
      </c>
      <c r="B41" s="32">
        <v>14356</v>
      </c>
      <c r="C41" s="33">
        <v>5227</v>
      </c>
      <c r="D41" s="33">
        <v>4591</v>
      </c>
      <c r="E41" s="34">
        <v>4538</v>
      </c>
      <c r="F41" s="32">
        <v>662.5</v>
      </c>
      <c r="G41" s="35">
        <v>660</v>
      </c>
      <c r="H41" s="36">
        <v>747.9</v>
      </c>
      <c r="I41" s="124">
        <f t="shared" si="1"/>
        <v>14.514185562493154</v>
      </c>
    </row>
    <row r="42" spans="1:13" x14ac:dyDescent="0.25">
      <c r="A42" s="31" t="s">
        <v>5</v>
      </c>
      <c r="B42" s="32">
        <v>15543</v>
      </c>
      <c r="C42" s="33">
        <v>5788</v>
      </c>
      <c r="D42" s="33">
        <v>4880</v>
      </c>
      <c r="E42" s="34">
        <v>4875</v>
      </c>
      <c r="F42" s="32">
        <v>910.5</v>
      </c>
      <c r="G42" s="35">
        <v>910</v>
      </c>
      <c r="H42" s="36">
        <v>833.2</v>
      </c>
      <c r="I42" s="124">
        <f t="shared" si="1"/>
        <v>18.66735007688365</v>
      </c>
      <c r="M42" s="98"/>
    </row>
    <row r="43" spans="1:13" x14ac:dyDescent="0.25">
      <c r="A43" s="31" t="s">
        <v>1</v>
      </c>
      <c r="B43" s="37">
        <v>15306</v>
      </c>
      <c r="C43" s="33">
        <v>5581</v>
      </c>
      <c r="D43" s="33">
        <v>4821</v>
      </c>
      <c r="E43" s="34">
        <v>4904</v>
      </c>
      <c r="F43" s="32">
        <v>718.5</v>
      </c>
      <c r="G43" s="35">
        <v>720</v>
      </c>
      <c r="H43" s="36">
        <v>986.9</v>
      </c>
      <c r="I43" s="124">
        <f t="shared" si="1"/>
        <v>14.776349614395887</v>
      </c>
    </row>
    <row r="44" spans="1:13" x14ac:dyDescent="0.25">
      <c r="A44" s="31" t="s">
        <v>14</v>
      </c>
      <c r="B44" s="37">
        <v>15821</v>
      </c>
      <c r="C44" s="33">
        <v>5955</v>
      </c>
      <c r="D44" s="33">
        <v>5007</v>
      </c>
      <c r="E44" s="34">
        <v>4859</v>
      </c>
      <c r="F44" s="32">
        <v>1022</v>
      </c>
      <c r="G44" s="35">
        <v>1020</v>
      </c>
      <c r="H44" s="36">
        <v>967</v>
      </c>
      <c r="I44" s="124">
        <f t="shared" si="1"/>
        <v>20.717616055138858</v>
      </c>
    </row>
    <row r="45" spans="1:13" x14ac:dyDescent="0.25">
      <c r="A45" s="31" t="s">
        <v>8</v>
      </c>
      <c r="B45" s="37">
        <v>16321</v>
      </c>
      <c r="C45" s="33">
        <v>6521</v>
      </c>
      <c r="D45" s="33">
        <v>5085</v>
      </c>
      <c r="E45" s="34">
        <v>4715</v>
      </c>
      <c r="F45" s="32">
        <v>1621</v>
      </c>
      <c r="G45" s="35">
        <v>1620</v>
      </c>
      <c r="H45" s="36">
        <v>903.9</v>
      </c>
      <c r="I45" s="124">
        <f t="shared" si="1"/>
        <v>33.081632653061227</v>
      </c>
      <c r="J45" s="18"/>
    </row>
    <row r="46" spans="1:13" x14ac:dyDescent="0.25">
      <c r="A46" s="31" t="s">
        <v>9</v>
      </c>
      <c r="B46" s="37">
        <v>15224</v>
      </c>
      <c r="C46" s="33">
        <v>5450</v>
      </c>
      <c r="D46" s="33">
        <v>4759</v>
      </c>
      <c r="E46" s="34">
        <v>5015</v>
      </c>
      <c r="F46" s="32">
        <v>563</v>
      </c>
      <c r="G46" s="35">
        <v>560</v>
      </c>
      <c r="H46" s="36"/>
      <c r="I46" s="124">
        <f t="shared" si="1"/>
        <v>11.520360139144669</v>
      </c>
    </row>
    <row r="47" spans="1:13" x14ac:dyDescent="0.25">
      <c r="A47" s="31" t="s">
        <v>18</v>
      </c>
      <c r="B47" s="32">
        <v>16216</v>
      </c>
      <c r="C47" s="33">
        <v>5802</v>
      </c>
      <c r="D47" s="33">
        <v>5009</v>
      </c>
      <c r="E47" s="34">
        <v>5405</v>
      </c>
      <c r="F47" s="32">
        <v>595</v>
      </c>
      <c r="G47" s="35">
        <v>600</v>
      </c>
      <c r="H47" s="36"/>
      <c r="I47" s="124">
        <f>F47/AVERAGE(D47:E47)*100</f>
        <v>11.426925292874976</v>
      </c>
      <c r="J47" s="18"/>
    </row>
    <row r="48" spans="1:13" x14ac:dyDescent="0.25">
      <c r="A48" s="31"/>
      <c r="B48" s="32"/>
      <c r="C48" s="33"/>
      <c r="D48" s="33"/>
      <c r="E48" s="33"/>
      <c r="F48" s="32"/>
      <c r="G48" s="35"/>
      <c r="H48" s="36"/>
      <c r="I48" s="125"/>
    </row>
    <row r="49" spans="1:9" x14ac:dyDescent="0.25">
      <c r="A49" s="54" t="s">
        <v>155</v>
      </c>
      <c r="B49" s="55"/>
      <c r="C49" s="56"/>
      <c r="D49" s="56"/>
      <c r="E49" s="56"/>
      <c r="F49" s="55"/>
      <c r="G49" s="57"/>
      <c r="H49" s="55"/>
      <c r="I49" s="58"/>
    </row>
    <row r="50" spans="1:9" x14ac:dyDescent="0.25">
      <c r="A50" s="59" t="s">
        <v>18</v>
      </c>
      <c r="B50" s="60">
        <f>SUM(C50:E50)</f>
        <v>15442</v>
      </c>
      <c r="C50" s="61">
        <v>5755</v>
      </c>
      <c r="D50" s="61">
        <v>5009</v>
      </c>
      <c r="E50" s="61">
        <v>4678</v>
      </c>
      <c r="F50" s="60">
        <f>C50-AVERAGE(D50:E50)</f>
        <v>911.5</v>
      </c>
      <c r="G50" s="62">
        <f>ROUND(F50,-1)</f>
        <v>910</v>
      </c>
      <c r="H50" s="60"/>
      <c r="I50" s="63">
        <f>F50/AVERAGE(D50:E50)*100</f>
        <v>18.819035821203673</v>
      </c>
    </row>
    <row r="51" spans="1:9" ht="7.5" customHeight="1" x14ac:dyDescent="0.25">
      <c r="A51" s="64"/>
      <c r="B51" s="64"/>
      <c r="C51" s="65"/>
      <c r="D51" s="65"/>
      <c r="E51" s="65"/>
      <c r="F51" s="64"/>
      <c r="G51" s="65"/>
      <c r="H51" s="66"/>
      <c r="I51" s="67"/>
    </row>
    <row r="53" spans="1:9" x14ac:dyDescent="0.25">
      <c r="A53" s="19" t="s">
        <v>121</v>
      </c>
      <c r="F53" s="18"/>
    </row>
    <row r="54" spans="1:9" s="98" customFormat="1" x14ac:dyDescent="0.25">
      <c r="A54" s="19" t="s">
        <v>156</v>
      </c>
      <c r="F54" s="18"/>
      <c r="H54" s="1"/>
      <c r="I54" s="1"/>
    </row>
    <row r="55" spans="1:9" x14ac:dyDescent="0.25">
      <c r="A55" s="6" t="s">
        <v>26</v>
      </c>
      <c r="F55" s="18"/>
    </row>
    <row r="56" spans="1:9" x14ac:dyDescent="0.25">
      <c r="F56" s="18"/>
      <c r="G56" s="18"/>
    </row>
    <row r="57" spans="1:9" x14ac:dyDescent="0.25">
      <c r="F57" s="18"/>
    </row>
  </sheetData>
  <sortState ref="A58:B97">
    <sortCondition ref="B58"/>
  </sortState>
  <mergeCells count="6">
    <mergeCell ref="I5:I7"/>
    <mergeCell ref="A5:A7"/>
    <mergeCell ref="B6:B7"/>
    <mergeCell ref="H5:H7"/>
    <mergeCell ref="F6:F7"/>
    <mergeCell ref="G6:G7"/>
  </mergeCells>
  <hyperlinks>
    <hyperlink ref="A1" location="Contents!A1" display="Back to contents"/>
    <hyperlink ref="K1" r:id="rId1" tooltip="Meets My Needs"/>
    <hyperlink ref="L1" r:id="rId2" tooltip="I need something slightly different" display="I need something slightly different (please specify)"/>
    <hyperlink ref="M1" r:id="rId3" tooltip="This is not what I need" display="This is not what I need at all (please specify)"/>
  </hyperlinks>
  <pageMargins left="0.7" right="0.7" top="0.75" bottom="0.75" header="0.3" footer="0.3"/>
  <pageSetup orientation="portrait" horizontalDpi="90" verticalDpi="90" r:id="rId4"/>
  <ignoredErrors>
    <ignoredError sqref="I5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pane ySplit="5" topLeftCell="A6" activePane="bottomLeft" state="frozen"/>
      <selection activeCell="A29" sqref="A29"/>
      <selection pane="bottomLeft" activeCell="A29" sqref="A29"/>
    </sheetView>
  </sheetViews>
  <sheetFormatPr defaultRowHeight="15" x14ac:dyDescent="0.25"/>
  <cols>
    <col min="1" max="1" width="12.42578125" customWidth="1"/>
    <col min="4" max="4" width="9" customWidth="1"/>
    <col min="5" max="5" width="7.5703125" customWidth="1"/>
    <col min="6" max="6" width="9" customWidth="1"/>
    <col min="7" max="7" width="7.5703125" customWidth="1"/>
    <col min="8" max="8" width="9" customWidth="1"/>
    <col min="9" max="9" width="7.5703125" customWidth="1"/>
    <col min="10" max="10" width="9" style="14" customWidth="1"/>
    <col min="11" max="11" width="7.5703125" customWidth="1"/>
    <col min="14" max="17" width="17.7109375" customWidth="1"/>
  </cols>
  <sheetData>
    <row r="1" spans="1:17" s="98" customFormat="1" ht="38.25" x14ac:dyDescent="0.3">
      <c r="A1" s="140" t="s">
        <v>119</v>
      </c>
      <c r="J1" s="99"/>
      <c r="K1" s="155"/>
      <c r="N1" s="160" t="s">
        <v>166</v>
      </c>
      <c r="O1" s="161" t="s">
        <v>167</v>
      </c>
      <c r="P1" s="162" t="s">
        <v>191</v>
      </c>
      <c r="Q1" s="163" t="s">
        <v>192</v>
      </c>
    </row>
    <row r="2" spans="1:17" s="98" customFormat="1" x14ac:dyDescent="0.25">
      <c r="J2" s="99"/>
    </row>
    <row r="3" spans="1:17" ht="18.75" x14ac:dyDescent="0.25">
      <c r="A3" s="105" t="s">
        <v>133</v>
      </c>
      <c r="B3" s="6"/>
      <c r="C3" s="6"/>
      <c r="D3" s="6"/>
      <c r="E3" s="6"/>
      <c r="F3" s="6"/>
      <c r="G3" s="6"/>
      <c r="H3" s="6"/>
      <c r="I3" s="6"/>
      <c r="J3" s="8"/>
    </row>
    <row r="4" spans="1:17" x14ac:dyDescent="0.25">
      <c r="A4" s="5"/>
      <c r="B4" s="47"/>
      <c r="C4" s="6"/>
      <c r="D4" s="6"/>
      <c r="E4" s="6"/>
      <c r="F4" s="6"/>
      <c r="G4" s="6"/>
      <c r="H4" s="6"/>
      <c r="I4" s="6"/>
      <c r="J4" s="8"/>
    </row>
    <row r="5" spans="1:17" ht="39" customHeight="1" x14ac:dyDescent="0.25">
      <c r="A5" s="101" t="s">
        <v>0</v>
      </c>
      <c r="B5" s="45" t="s">
        <v>124</v>
      </c>
      <c r="C5" s="46" t="s">
        <v>125</v>
      </c>
      <c r="D5" s="102" t="s">
        <v>123</v>
      </c>
      <c r="E5" s="103" t="s">
        <v>126</v>
      </c>
      <c r="F5" s="102" t="s">
        <v>127</v>
      </c>
      <c r="G5" s="103" t="s">
        <v>128</v>
      </c>
      <c r="H5" s="102" t="s">
        <v>129</v>
      </c>
      <c r="I5" s="103" t="s">
        <v>130</v>
      </c>
      <c r="J5" s="102" t="s">
        <v>131</v>
      </c>
      <c r="K5" s="104" t="s">
        <v>132</v>
      </c>
    </row>
    <row r="6" spans="1:17" x14ac:dyDescent="0.25">
      <c r="A6" s="69" t="s">
        <v>62</v>
      </c>
      <c r="B6" s="30">
        <v>880</v>
      </c>
      <c r="C6" s="38">
        <v>16.993590988541467</v>
      </c>
      <c r="D6" s="21">
        <v>110</v>
      </c>
      <c r="E6" s="39">
        <v>7.9376083188908142</v>
      </c>
      <c r="F6" s="10">
        <v>190</v>
      </c>
      <c r="G6" s="39">
        <v>13.509649749821302</v>
      </c>
      <c r="H6" s="10">
        <v>390</v>
      </c>
      <c r="I6" s="39">
        <v>24.951644100580271</v>
      </c>
      <c r="J6" s="10">
        <v>180</v>
      </c>
      <c r="K6" s="70">
        <v>24.388631857237279</v>
      </c>
      <c r="N6" s="42"/>
      <c r="O6" s="24"/>
      <c r="P6" s="24"/>
    </row>
    <row r="7" spans="1:17" x14ac:dyDescent="0.25">
      <c r="A7" s="69" t="s">
        <v>63</v>
      </c>
      <c r="B7" s="30">
        <v>1330</v>
      </c>
      <c r="C7" s="38">
        <v>26.777609682299548</v>
      </c>
      <c r="D7" s="21">
        <v>240</v>
      </c>
      <c r="E7" s="39">
        <v>17.956312476860422</v>
      </c>
      <c r="F7" s="10">
        <v>310</v>
      </c>
      <c r="G7" s="39">
        <v>23.694171082513247</v>
      </c>
      <c r="H7" s="10">
        <v>450</v>
      </c>
      <c r="I7" s="39">
        <v>29.339378238341968</v>
      </c>
      <c r="J7" s="10">
        <v>320</v>
      </c>
      <c r="K7" s="70">
        <v>42.991913746630729</v>
      </c>
      <c r="M7" s="42"/>
      <c r="N7" s="42"/>
      <c r="O7" s="24"/>
      <c r="P7" s="24"/>
    </row>
    <row r="8" spans="1:17" x14ac:dyDescent="0.25">
      <c r="A8" s="69" t="s">
        <v>57</v>
      </c>
      <c r="B8" s="30">
        <v>1320</v>
      </c>
      <c r="C8" s="38">
        <v>26.957938690294327</v>
      </c>
      <c r="D8" s="21">
        <v>150</v>
      </c>
      <c r="E8" s="39">
        <v>10.989810771470159</v>
      </c>
      <c r="F8" s="10">
        <v>340</v>
      </c>
      <c r="G8" s="39">
        <v>26.570425282871636</v>
      </c>
      <c r="H8" s="10">
        <v>460</v>
      </c>
      <c r="I8" s="39">
        <v>29.95121951219512</v>
      </c>
      <c r="J8" s="10">
        <v>370</v>
      </c>
      <c r="K8" s="70">
        <v>51.84926727145848</v>
      </c>
      <c r="M8" s="42"/>
      <c r="N8" s="42"/>
      <c r="O8" s="24"/>
      <c r="P8" s="24"/>
    </row>
    <row r="9" spans="1:17" x14ac:dyDescent="0.25">
      <c r="A9" s="69" t="s">
        <v>58</v>
      </c>
      <c r="B9" s="30">
        <v>810</v>
      </c>
      <c r="C9" s="38">
        <v>16.211329851345919</v>
      </c>
      <c r="D9" s="21">
        <v>120</v>
      </c>
      <c r="E9" s="39">
        <v>9.1472868217054266</v>
      </c>
      <c r="F9" s="10">
        <v>140</v>
      </c>
      <c r="G9" s="39">
        <v>10.671323244082267</v>
      </c>
      <c r="H9" s="10">
        <v>380</v>
      </c>
      <c r="I9" s="39">
        <v>23.677581863979849</v>
      </c>
      <c r="J9" s="10">
        <v>180</v>
      </c>
      <c r="K9" s="70">
        <v>21.626617375231053</v>
      </c>
      <c r="M9" s="42"/>
      <c r="N9" s="42"/>
      <c r="O9" s="24"/>
      <c r="P9" s="24"/>
    </row>
    <row r="10" spans="1:17" x14ac:dyDescent="0.25">
      <c r="A10" s="69" t="s">
        <v>51</v>
      </c>
      <c r="B10" s="30">
        <v>1100</v>
      </c>
      <c r="C10" s="38">
        <v>22.559474979491387</v>
      </c>
      <c r="D10" s="21">
        <v>130</v>
      </c>
      <c r="E10" s="39">
        <v>10.239309533150255</v>
      </c>
      <c r="F10" s="10">
        <v>310</v>
      </c>
      <c r="G10" s="39">
        <v>24</v>
      </c>
      <c r="H10" s="10">
        <v>410</v>
      </c>
      <c r="I10" s="39">
        <v>26.514657980456025</v>
      </c>
      <c r="J10" s="10">
        <v>260</v>
      </c>
      <c r="K10" s="70">
        <v>32.406822488945039</v>
      </c>
      <c r="M10" s="42"/>
      <c r="N10" s="42"/>
      <c r="O10" s="24"/>
      <c r="P10" s="24"/>
    </row>
    <row r="11" spans="1:17" x14ac:dyDescent="0.25">
      <c r="A11" s="69" t="s">
        <v>68</v>
      </c>
      <c r="B11" s="30">
        <v>1400</v>
      </c>
      <c r="C11" s="38">
        <v>28.38807478524507</v>
      </c>
      <c r="D11" s="21">
        <v>110</v>
      </c>
      <c r="E11" s="39">
        <v>8.7856306130417803</v>
      </c>
      <c r="F11" s="10">
        <v>290</v>
      </c>
      <c r="G11" s="39">
        <v>22.054847431440709</v>
      </c>
      <c r="H11" s="10">
        <v>560</v>
      </c>
      <c r="I11" s="39">
        <v>36.390435637078284</v>
      </c>
      <c r="J11" s="10">
        <v>450</v>
      </c>
      <c r="K11" s="70">
        <v>53.309692671394806</v>
      </c>
      <c r="M11" s="42"/>
      <c r="N11" s="42"/>
      <c r="O11" s="24"/>
      <c r="P11" s="24"/>
    </row>
    <row r="12" spans="1:17" x14ac:dyDescent="0.25">
      <c r="A12" s="69" t="s">
        <v>49</v>
      </c>
      <c r="B12" s="30">
        <v>590</v>
      </c>
      <c r="C12" s="38">
        <v>12.043496101764465</v>
      </c>
      <c r="D12" s="21">
        <v>10</v>
      </c>
      <c r="E12" s="39">
        <v>0.9441384736428009</v>
      </c>
      <c r="F12" s="10">
        <v>170</v>
      </c>
      <c r="G12" s="39">
        <v>14.066908504635228</v>
      </c>
      <c r="H12" s="10">
        <v>240</v>
      </c>
      <c r="I12" s="39">
        <v>15.703022339027594</v>
      </c>
      <c r="J12" s="10">
        <v>160</v>
      </c>
      <c r="K12" s="70">
        <v>19.214753123140987</v>
      </c>
      <c r="M12" s="42"/>
      <c r="N12" s="42"/>
      <c r="O12" s="24"/>
      <c r="P12" s="24"/>
    </row>
    <row r="13" spans="1:17" x14ac:dyDescent="0.25">
      <c r="A13" s="69" t="s">
        <v>69</v>
      </c>
      <c r="B13" s="30">
        <v>840</v>
      </c>
      <c r="C13" s="38">
        <v>16.714554641830972</v>
      </c>
      <c r="D13" s="21">
        <v>100</v>
      </c>
      <c r="E13" s="39">
        <v>7.8841512469831052</v>
      </c>
      <c r="F13" s="10">
        <v>210</v>
      </c>
      <c r="G13" s="39">
        <v>17.155484130172759</v>
      </c>
      <c r="H13" s="10">
        <v>350</v>
      </c>
      <c r="I13" s="39">
        <v>21.682647695638728</v>
      </c>
      <c r="J13" s="10">
        <v>180</v>
      </c>
      <c r="K13" s="70">
        <v>19.257294429708221</v>
      </c>
      <c r="M13" s="42"/>
      <c r="N13" s="42"/>
      <c r="O13" s="24"/>
      <c r="P13" s="24"/>
    </row>
    <row r="14" spans="1:17" x14ac:dyDescent="0.25">
      <c r="A14" s="69" t="s">
        <v>67</v>
      </c>
      <c r="B14" s="30">
        <v>570</v>
      </c>
      <c r="C14" s="38">
        <v>11.622176591375769</v>
      </c>
      <c r="D14" s="21">
        <v>80</v>
      </c>
      <c r="E14" s="39">
        <v>7.2210065645514225</v>
      </c>
      <c r="F14" s="10">
        <v>140</v>
      </c>
      <c r="G14" s="39">
        <v>11.604524507750314</v>
      </c>
      <c r="H14" s="10">
        <v>180</v>
      </c>
      <c r="I14" s="39">
        <v>11.253430924062215</v>
      </c>
      <c r="J14" s="10">
        <v>160</v>
      </c>
      <c r="K14" s="70">
        <v>17.942984907769706</v>
      </c>
      <c r="M14" s="42"/>
      <c r="N14" s="42"/>
      <c r="O14" s="24"/>
      <c r="P14" s="24"/>
    </row>
    <row r="15" spans="1:17" x14ac:dyDescent="0.25">
      <c r="A15" s="69" t="s">
        <v>64</v>
      </c>
      <c r="B15" s="30">
        <v>1900</v>
      </c>
      <c r="C15" s="38">
        <v>40.050536955148452</v>
      </c>
      <c r="D15" s="21">
        <v>200</v>
      </c>
      <c r="E15" s="39">
        <v>17.823129251700681</v>
      </c>
      <c r="F15" s="10">
        <v>440</v>
      </c>
      <c r="G15" s="39">
        <v>37.692307692307693</v>
      </c>
      <c r="H15" s="10">
        <v>750</v>
      </c>
      <c r="I15" s="39">
        <v>48.641655886157828</v>
      </c>
      <c r="J15" s="10">
        <v>510</v>
      </c>
      <c r="K15" s="70">
        <v>55.077915099408926</v>
      </c>
      <c r="M15" s="42"/>
      <c r="N15" s="42"/>
      <c r="O15" s="24"/>
      <c r="P15" s="24"/>
    </row>
    <row r="16" spans="1:17" x14ac:dyDescent="0.25">
      <c r="A16" s="69" t="s">
        <v>72</v>
      </c>
      <c r="B16" s="30">
        <v>1170</v>
      </c>
      <c r="C16" s="38">
        <v>24.684077506318449</v>
      </c>
      <c r="D16" s="21">
        <v>40</v>
      </c>
      <c r="E16" s="39">
        <v>3.8949671772428882</v>
      </c>
      <c r="F16" s="10">
        <v>290</v>
      </c>
      <c r="G16" s="39">
        <v>25.419240953221532</v>
      </c>
      <c r="H16" s="10">
        <v>520</v>
      </c>
      <c r="I16" s="39">
        <v>33.965348152991176</v>
      </c>
      <c r="J16" s="10">
        <v>320</v>
      </c>
      <c r="K16" s="70">
        <v>33.934252386002122</v>
      </c>
      <c r="M16" s="42"/>
      <c r="N16" s="42"/>
      <c r="O16" s="24"/>
      <c r="P16" s="24"/>
    </row>
    <row r="17" spans="1:16" x14ac:dyDescent="0.25">
      <c r="A17" s="69" t="s">
        <v>52</v>
      </c>
      <c r="B17" s="30">
        <v>970</v>
      </c>
      <c r="C17" s="38">
        <v>21.143602565496249</v>
      </c>
      <c r="D17" s="21">
        <v>130</v>
      </c>
      <c r="E17" s="39">
        <v>12.658227848101266</v>
      </c>
      <c r="F17" s="10">
        <v>200</v>
      </c>
      <c r="G17" s="39">
        <v>17.265253137170056</v>
      </c>
      <c r="H17" s="10">
        <v>380</v>
      </c>
      <c r="I17" s="39">
        <v>25.326196052191367</v>
      </c>
      <c r="J17" s="10">
        <v>260</v>
      </c>
      <c r="K17" s="70">
        <v>28.672086720867206</v>
      </c>
      <c r="M17" s="42"/>
      <c r="N17" s="42"/>
      <c r="O17" s="24"/>
      <c r="P17" s="24"/>
    </row>
    <row r="18" spans="1:16" x14ac:dyDescent="0.25">
      <c r="A18" s="69" t="s">
        <v>61</v>
      </c>
      <c r="B18" s="30">
        <v>370</v>
      </c>
      <c r="C18" s="38">
        <v>7.5902876963884927</v>
      </c>
      <c r="D18" s="21">
        <v>60</v>
      </c>
      <c r="E18" s="39">
        <v>6.1981454367984385</v>
      </c>
      <c r="F18" s="10">
        <v>80</v>
      </c>
      <c r="G18" s="39">
        <v>6.7323481116584567</v>
      </c>
      <c r="H18" s="10">
        <v>130</v>
      </c>
      <c r="I18" s="39">
        <v>7.716049382716049</v>
      </c>
      <c r="J18" s="10">
        <v>100</v>
      </c>
      <c r="K18" s="70">
        <v>9.7737120847376033</v>
      </c>
      <c r="M18" s="42"/>
      <c r="N18" s="42"/>
      <c r="O18" s="24"/>
      <c r="P18" s="24"/>
    </row>
    <row r="19" spans="1:16" x14ac:dyDescent="0.25">
      <c r="A19" s="69" t="s">
        <v>60</v>
      </c>
      <c r="B19" s="30">
        <v>630</v>
      </c>
      <c r="C19" s="38">
        <v>12.437909795350684</v>
      </c>
      <c r="D19" s="21">
        <v>60</v>
      </c>
      <c r="E19" s="39">
        <v>5.2299368800721373</v>
      </c>
      <c r="F19" s="10">
        <v>130</v>
      </c>
      <c r="G19" s="39">
        <v>10.410618000829531</v>
      </c>
      <c r="H19" s="10">
        <v>220</v>
      </c>
      <c r="I19" s="39">
        <v>13.19828115408226</v>
      </c>
      <c r="J19" s="10">
        <v>230</v>
      </c>
      <c r="K19" s="70">
        <v>20.881138136759983</v>
      </c>
      <c r="M19" s="42"/>
      <c r="N19" s="42"/>
      <c r="O19" s="24"/>
      <c r="P19" s="24"/>
    </row>
    <row r="20" spans="1:16" x14ac:dyDescent="0.25">
      <c r="A20" s="69" t="s">
        <v>66</v>
      </c>
      <c r="B20" s="30">
        <v>770</v>
      </c>
      <c r="C20" s="38">
        <v>15.990850488667082</v>
      </c>
      <c r="D20" s="21">
        <v>60</v>
      </c>
      <c r="E20" s="39">
        <v>5.8190709046454767</v>
      </c>
      <c r="F20" s="10">
        <v>150</v>
      </c>
      <c r="G20" s="39">
        <v>13.223854796888505</v>
      </c>
      <c r="H20" s="10">
        <v>270</v>
      </c>
      <c r="I20" s="39">
        <v>17.034700315457414</v>
      </c>
      <c r="J20" s="10">
        <v>290</v>
      </c>
      <c r="K20" s="70">
        <v>27.429392053614173</v>
      </c>
      <c r="M20" s="42"/>
      <c r="N20" s="42"/>
      <c r="O20" s="24"/>
      <c r="P20" s="24"/>
    </row>
    <row r="21" spans="1:16" x14ac:dyDescent="0.25">
      <c r="A21" s="69" t="s">
        <v>59</v>
      </c>
      <c r="B21" s="30">
        <v>1080</v>
      </c>
      <c r="C21" s="38">
        <v>22.741106097177038</v>
      </c>
      <c r="D21" s="21">
        <v>90</v>
      </c>
      <c r="E21" s="39">
        <v>8.9915548931942375</v>
      </c>
      <c r="F21" s="10">
        <v>200</v>
      </c>
      <c r="G21" s="39">
        <v>17.971530249110319</v>
      </c>
      <c r="H21" s="10">
        <v>410</v>
      </c>
      <c r="I21" s="39">
        <v>26.827676240208874</v>
      </c>
      <c r="J21" s="10">
        <v>380</v>
      </c>
      <c r="K21" s="70">
        <v>34.482758620689658</v>
      </c>
      <c r="M21" s="42"/>
      <c r="N21" s="42"/>
      <c r="O21" s="24"/>
      <c r="P21" s="24"/>
    </row>
    <row r="22" spans="1:16" x14ac:dyDescent="0.25">
      <c r="A22" s="69" t="s">
        <v>56</v>
      </c>
      <c r="B22" s="30">
        <v>900</v>
      </c>
      <c r="C22" s="38">
        <v>19.021509911429778</v>
      </c>
      <c r="D22" s="21">
        <v>110</v>
      </c>
      <c r="E22" s="39">
        <v>11.145996860282574</v>
      </c>
      <c r="F22" s="10">
        <v>180</v>
      </c>
      <c r="G22" s="39">
        <v>16.558139534883722</v>
      </c>
      <c r="H22" s="10">
        <v>270</v>
      </c>
      <c r="I22" s="39">
        <v>16.347933374460212</v>
      </c>
      <c r="J22" s="10">
        <v>350</v>
      </c>
      <c r="K22" s="70">
        <v>32.324621733149932</v>
      </c>
      <c r="M22" s="42"/>
      <c r="N22" s="42"/>
      <c r="O22" s="24"/>
      <c r="P22" s="24"/>
    </row>
    <row r="23" spans="1:16" x14ac:dyDescent="0.25">
      <c r="A23" s="69" t="s">
        <v>70</v>
      </c>
      <c r="B23" s="30">
        <v>760</v>
      </c>
      <c r="C23" s="38">
        <v>15.742285237698081</v>
      </c>
      <c r="D23" s="21">
        <v>40</v>
      </c>
      <c r="E23" s="39">
        <v>4.4791142425767489</v>
      </c>
      <c r="F23" s="10">
        <v>150</v>
      </c>
      <c r="G23" s="39">
        <v>14.245014245014245</v>
      </c>
      <c r="H23" s="10">
        <v>300</v>
      </c>
      <c r="I23" s="39">
        <v>19.318547090967535</v>
      </c>
      <c r="J23" s="10">
        <v>260</v>
      </c>
      <c r="K23" s="70">
        <v>21.775544388609717</v>
      </c>
      <c r="M23" s="42"/>
      <c r="N23" s="42"/>
      <c r="O23" s="24"/>
      <c r="P23" s="24"/>
    </row>
    <row r="24" spans="1:16" x14ac:dyDescent="0.25">
      <c r="A24" s="69" t="s">
        <v>48</v>
      </c>
      <c r="B24" s="30">
        <v>1380</v>
      </c>
      <c r="C24" s="38">
        <v>28.981393882056132</v>
      </c>
      <c r="D24" s="21">
        <v>90</v>
      </c>
      <c r="E24" s="39">
        <v>8.8088088088088092</v>
      </c>
      <c r="F24" s="10">
        <v>230</v>
      </c>
      <c r="G24" s="39">
        <v>23.432012042147516</v>
      </c>
      <c r="H24" s="10">
        <v>450</v>
      </c>
      <c r="I24" s="39">
        <v>28.626198083067095</v>
      </c>
      <c r="J24" s="10">
        <v>610</v>
      </c>
      <c r="K24" s="70">
        <v>50.919732441471574</v>
      </c>
      <c r="M24" s="42"/>
      <c r="N24" s="42"/>
      <c r="O24" s="24"/>
      <c r="P24" s="24"/>
    </row>
    <row r="25" spans="1:16" x14ac:dyDescent="0.25">
      <c r="A25" s="69" t="s">
        <v>71</v>
      </c>
      <c r="B25" s="30">
        <v>1450</v>
      </c>
      <c r="C25" s="38">
        <v>31.288343558282211</v>
      </c>
      <c r="D25" s="21">
        <v>180</v>
      </c>
      <c r="E25" s="39">
        <v>18.441558441558442</v>
      </c>
      <c r="F25" s="10">
        <v>260</v>
      </c>
      <c r="G25" s="39">
        <v>27.282434596903364</v>
      </c>
      <c r="H25" s="10">
        <v>510</v>
      </c>
      <c r="I25" s="39">
        <v>33.246499511559755</v>
      </c>
      <c r="J25" s="10">
        <v>510</v>
      </c>
      <c r="K25" s="70">
        <v>42.113955408753093</v>
      </c>
      <c r="M25" s="42"/>
      <c r="N25" s="42"/>
      <c r="O25" s="24"/>
      <c r="P25" s="24"/>
    </row>
    <row r="26" spans="1:16" x14ac:dyDescent="0.25">
      <c r="A26" s="69" t="s">
        <v>65</v>
      </c>
      <c r="B26" s="30">
        <v>590</v>
      </c>
      <c r="C26" s="38">
        <v>12.763884378044821</v>
      </c>
      <c r="D26" s="21">
        <v>110</v>
      </c>
      <c r="E26" s="39">
        <v>11.513859275053305</v>
      </c>
      <c r="F26" s="10">
        <v>40</v>
      </c>
      <c r="G26" s="39">
        <v>4.3803418803418799</v>
      </c>
      <c r="H26" s="10">
        <v>200</v>
      </c>
      <c r="I26" s="39">
        <v>12.881022615535889</v>
      </c>
      <c r="J26" s="10">
        <v>240</v>
      </c>
      <c r="K26" s="70">
        <v>20.016406890894174</v>
      </c>
      <c r="M26" s="42"/>
      <c r="N26" s="42"/>
      <c r="O26" s="24"/>
      <c r="P26" s="24"/>
    </row>
    <row r="27" spans="1:16" x14ac:dyDescent="0.25">
      <c r="A27" s="69" t="s">
        <v>47</v>
      </c>
      <c r="B27" s="30">
        <v>490</v>
      </c>
      <c r="C27" s="38">
        <v>10.591766723842195</v>
      </c>
      <c r="D27" s="21">
        <v>90</v>
      </c>
      <c r="E27" s="39">
        <v>9.2056812204103089</v>
      </c>
      <c r="F27" s="10">
        <v>40</v>
      </c>
      <c r="G27" s="39">
        <v>4.6462513199577611</v>
      </c>
      <c r="H27" s="10">
        <v>190</v>
      </c>
      <c r="I27" s="39">
        <v>12.842522284582369</v>
      </c>
      <c r="J27" s="10">
        <v>170</v>
      </c>
      <c r="K27" s="70">
        <v>13.418530351437699</v>
      </c>
      <c r="M27" s="42"/>
      <c r="N27" s="42"/>
      <c r="O27" s="24"/>
      <c r="P27" s="24"/>
    </row>
    <row r="28" spans="1:16" x14ac:dyDescent="0.25">
      <c r="A28" s="69" t="s">
        <v>50</v>
      </c>
      <c r="B28" s="30">
        <v>530</v>
      </c>
      <c r="C28" s="38">
        <v>11.186656751301392</v>
      </c>
      <c r="D28" s="21">
        <v>110</v>
      </c>
      <c r="E28" s="39">
        <v>12.364425162689804</v>
      </c>
      <c r="F28" s="10">
        <v>60</v>
      </c>
      <c r="G28" s="39">
        <v>6.3806970509383376</v>
      </c>
      <c r="H28" s="10">
        <v>210</v>
      </c>
      <c r="I28" s="39">
        <v>13.753675269519766</v>
      </c>
      <c r="J28" s="10">
        <v>140</v>
      </c>
      <c r="K28" s="70">
        <v>10.783200908059024</v>
      </c>
      <c r="M28" s="42"/>
      <c r="N28" s="42"/>
      <c r="O28" s="24"/>
      <c r="P28" s="24"/>
    </row>
    <row r="29" spans="1:16" x14ac:dyDescent="0.25">
      <c r="A29" s="69" t="s">
        <v>53</v>
      </c>
      <c r="B29" s="30">
        <v>400</v>
      </c>
      <c r="C29" s="38">
        <v>8.3324621014113962</v>
      </c>
      <c r="D29" s="21">
        <v>90</v>
      </c>
      <c r="E29" s="39">
        <v>9.2794193882840847</v>
      </c>
      <c r="F29" s="10">
        <v>40</v>
      </c>
      <c r="G29" s="39">
        <v>3.8734315330060012</v>
      </c>
      <c r="H29" s="10">
        <v>150</v>
      </c>
      <c r="I29" s="39">
        <v>9.2356687898089174</v>
      </c>
      <c r="J29" s="10">
        <v>130</v>
      </c>
      <c r="K29" s="70">
        <v>9.6507698084866682</v>
      </c>
      <c r="M29" s="42"/>
      <c r="N29" s="42"/>
      <c r="O29" s="24"/>
      <c r="P29" s="24"/>
    </row>
    <row r="30" spans="1:16" x14ac:dyDescent="0.25">
      <c r="A30" s="69" t="s">
        <v>55</v>
      </c>
      <c r="B30" s="30">
        <v>550</v>
      </c>
      <c r="C30" s="38">
        <v>12.046222609833206</v>
      </c>
      <c r="D30" s="21">
        <v>70</v>
      </c>
      <c r="E30" s="39">
        <v>6.8947641264904087</v>
      </c>
      <c r="F30" s="10">
        <v>50</v>
      </c>
      <c r="G30" s="39">
        <v>5.8618688334300639</v>
      </c>
      <c r="H30" s="10">
        <v>150</v>
      </c>
      <c r="I30" s="39">
        <v>9.6023278370514067</v>
      </c>
      <c r="J30" s="10">
        <v>290</v>
      </c>
      <c r="K30" s="70">
        <v>23.640856672158154</v>
      </c>
      <c r="M30" s="42"/>
      <c r="N30" s="42"/>
      <c r="O30" s="24"/>
      <c r="P30" s="24"/>
    </row>
    <row r="31" spans="1:16" x14ac:dyDescent="0.25">
      <c r="A31" s="69" t="s">
        <v>54</v>
      </c>
      <c r="B31" s="30">
        <v>570</v>
      </c>
      <c r="C31" s="38">
        <v>12.416875613212691</v>
      </c>
      <c r="D31" s="21">
        <v>100</v>
      </c>
      <c r="E31" s="39">
        <v>9.9323972958918354</v>
      </c>
      <c r="F31" s="10">
        <v>20</v>
      </c>
      <c r="G31" s="39">
        <v>2.1250758955676985</v>
      </c>
      <c r="H31" s="10">
        <v>250</v>
      </c>
      <c r="I31" s="39">
        <v>16.537554732233076</v>
      </c>
      <c r="J31" s="10">
        <v>210</v>
      </c>
      <c r="K31" s="70">
        <v>16.021260440394837</v>
      </c>
      <c r="M31" s="42"/>
      <c r="N31" s="42"/>
      <c r="O31" s="24"/>
      <c r="P31" s="24"/>
    </row>
    <row r="32" spans="1:16" x14ac:dyDescent="0.25">
      <c r="A32" s="69" t="s">
        <v>46</v>
      </c>
      <c r="B32" s="30">
        <v>700</v>
      </c>
      <c r="C32" s="38">
        <v>15.32258064516129</v>
      </c>
      <c r="D32" s="21">
        <v>60</v>
      </c>
      <c r="E32" s="39">
        <v>5.7215189873417716</v>
      </c>
      <c r="F32" s="10">
        <v>120</v>
      </c>
      <c r="G32" s="39">
        <v>14.465408805031446</v>
      </c>
      <c r="H32" s="10">
        <v>350</v>
      </c>
      <c r="I32" s="39">
        <v>25.097345132743364</v>
      </c>
      <c r="J32" s="10">
        <v>180</v>
      </c>
      <c r="K32" s="70">
        <v>12.706389088298636</v>
      </c>
      <c r="M32" s="42"/>
      <c r="N32" s="42"/>
      <c r="O32" s="24"/>
      <c r="P32" s="24"/>
    </row>
    <row r="33" spans="1:16" x14ac:dyDescent="0.25">
      <c r="A33" s="69" t="s">
        <v>45</v>
      </c>
      <c r="B33" s="30">
        <v>860</v>
      </c>
      <c r="C33" s="38">
        <v>18.993738328023728</v>
      </c>
      <c r="D33" s="21">
        <v>150</v>
      </c>
      <c r="E33" s="39">
        <v>15.806626833242804</v>
      </c>
      <c r="F33" s="10">
        <v>140</v>
      </c>
      <c r="G33" s="39">
        <v>17.141049968374446</v>
      </c>
      <c r="H33" s="10">
        <v>200</v>
      </c>
      <c r="I33" s="39">
        <v>13.952691121014741</v>
      </c>
      <c r="J33" s="10">
        <v>380</v>
      </c>
      <c r="K33" s="70">
        <v>27.496382054992765</v>
      </c>
      <c r="M33" s="42"/>
      <c r="N33" s="42"/>
      <c r="O33" s="24"/>
      <c r="P33" s="24"/>
    </row>
    <row r="34" spans="1:16" x14ac:dyDescent="0.25">
      <c r="A34" s="69" t="s">
        <v>7</v>
      </c>
      <c r="B34" s="30">
        <v>980</v>
      </c>
      <c r="C34" s="38">
        <v>21.604254376246399</v>
      </c>
      <c r="D34" s="21">
        <v>140</v>
      </c>
      <c r="E34" s="39">
        <v>14.959785522788206</v>
      </c>
      <c r="F34" s="10">
        <v>50</v>
      </c>
      <c r="G34" s="39">
        <v>6.3030303030303036</v>
      </c>
      <c r="H34" s="10">
        <v>350</v>
      </c>
      <c r="I34" s="39">
        <v>25.072046109510087</v>
      </c>
      <c r="J34" s="10">
        <v>440</v>
      </c>
      <c r="K34" s="70">
        <v>31.846435100548447</v>
      </c>
      <c r="M34" s="42"/>
      <c r="N34" s="42"/>
      <c r="O34" s="24"/>
      <c r="P34" s="24"/>
    </row>
    <row r="35" spans="1:16" x14ac:dyDescent="0.25">
      <c r="A35" s="69" t="s">
        <v>13</v>
      </c>
      <c r="B35" s="30">
        <v>840</v>
      </c>
      <c r="C35" s="38">
        <v>19.179019384264539</v>
      </c>
      <c r="D35" s="21">
        <v>140</v>
      </c>
      <c r="E35" s="39">
        <v>15.401785714285715</v>
      </c>
      <c r="F35" s="10">
        <v>50</v>
      </c>
      <c r="G35" s="39">
        <v>6.0313630880579012</v>
      </c>
      <c r="H35" s="10">
        <v>270</v>
      </c>
      <c r="I35" s="39">
        <v>20.475460122699388</v>
      </c>
      <c r="J35" s="10">
        <v>390</v>
      </c>
      <c r="K35" s="70">
        <v>28.466076696165192</v>
      </c>
      <c r="M35" s="42"/>
      <c r="N35" s="42"/>
      <c r="O35" s="24"/>
      <c r="P35" s="24"/>
    </row>
    <row r="36" spans="1:16" x14ac:dyDescent="0.25">
      <c r="A36" s="71" t="s">
        <v>12</v>
      </c>
      <c r="B36" s="30">
        <v>570</v>
      </c>
      <c r="C36" s="38">
        <v>12.441186125396651</v>
      </c>
      <c r="D36" s="21">
        <v>70</v>
      </c>
      <c r="E36" s="39">
        <v>7.642971672902191</v>
      </c>
      <c r="F36" s="10">
        <v>70</v>
      </c>
      <c r="G36" s="39">
        <v>8.8779284833538838</v>
      </c>
      <c r="H36" s="10">
        <v>200</v>
      </c>
      <c r="I36" s="39">
        <v>14.359162688211532</v>
      </c>
      <c r="J36" s="10">
        <v>230</v>
      </c>
      <c r="K36" s="70">
        <v>15.703044816968866</v>
      </c>
      <c r="M36" s="42"/>
      <c r="N36" s="42"/>
      <c r="O36" s="24"/>
      <c r="P36" s="24"/>
    </row>
    <row r="37" spans="1:16" x14ac:dyDescent="0.25">
      <c r="A37" s="71" t="s">
        <v>11</v>
      </c>
      <c r="B37" s="30">
        <v>600</v>
      </c>
      <c r="C37" s="38">
        <v>12.896589063345967</v>
      </c>
      <c r="D37" s="21">
        <v>20</v>
      </c>
      <c r="E37" s="39">
        <v>2.6213050752928053</v>
      </c>
      <c r="F37" s="10">
        <v>110</v>
      </c>
      <c r="G37" s="39">
        <v>13.65079365079365</v>
      </c>
      <c r="H37" s="10">
        <v>190</v>
      </c>
      <c r="I37" s="39">
        <v>13.427433948606588</v>
      </c>
      <c r="J37" s="10">
        <v>280</v>
      </c>
      <c r="K37" s="70">
        <v>17.976804123711339</v>
      </c>
      <c r="M37" s="42"/>
      <c r="N37" s="42"/>
      <c r="O37" s="24"/>
      <c r="P37" s="24"/>
    </row>
    <row r="38" spans="1:16" x14ac:dyDescent="0.25">
      <c r="A38" s="71" t="s">
        <v>3</v>
      </c>
      <c r="B38" s="30">
        <v>850</v>
      </c>
      <c r="C38" s="38">
        <v>17.930381743611314</v>
      </c>
      <c r="D38" s="21">
        <v>100</v>
      </c>
      <c r="E38" s="39">
        <v>11</v>
      </c>
      <c r="F38" s="10">
        <v>80</v>
      </c>
      <c r="G38" s="39">
        <v>9.3673965936739663</v>
      </c>
      <c r="H38" s="10">
        <v>310</v>
      </c>
      <c r="I38" s="39">
        <v>22.166785459729152</v>
      </c>
      <c r="J38" s="10">
        <v>370</v>
      </c>
      <c r="K38" s="70">
        <v>22.430193310831541</v>
      </c>
      <c r="M38" s="42"/>
      <c r="N38" s="42"/>
      <c r="O38" s="24"/>
      <c r="P38" s="24"/>
    </row>
    <row r="39" spans="1:16" x14ac:dyDescent="0.25">
      <c r="A39" s="71" t="s">
        <v>6</v>
      </c>
      <c r="B39" s="30">
        <v>660</v>
      </c>
      <c r="C39" s="38">
        <v>14.514185562493154</v>
      </c>
      <c r="D39" s="21">
        <v>100</v>
      </c>
      <c r="E39" s="39">
        <v>11.614730878186968</v>
      </c>
      <c r="F39" s="10">
        <v>40</v>
      </c>
      <c r="G39" s="39">
        <v>4.7037263286499691</v>
      </c>
      <c r="H39" s="10">
        <v>220</v>
      </c>
      <c r="I39" s="39">
        <v>16.389197188309286</v>
      </c>
      <c r="J39" s="10">
        <v>300</v>
      </c>
      <c r="K39" s="70">
        <v>19.841269841269842</v>
      </c>
      <c r="M39" s="42"/>
      <c r="N39" s="42"/>
      <c r="O39" s="24"/>
      <c r="P39" s="24"/>
    </row>
    <row r="40" spans="1:16" x14ac:dyDescent="0.25">
      <c r="A40" s="71" t="s">
        <v>5</v>
      </c>
      <c r="B40" s="30">
        <v>910</v>
      </c>
      <c r="C40" s="38">
        <v>18.66735007688365</v>
      </c>
      <c r="D40" s="21">
        <v>100</v>
      </c>
      <c r="E40" s="39">
        <v>10.571736785329017</v>
      </c>
      <c r="F40" s="10">
        <v>90</v>
      </c>
      <c r="G40" s="39">
        <v>10.213502596653203</v>
      </c>
      <c r="H40" s="10">
        <v>250</v>
      </c>
      <c r="I40" s="39">
        <v>17.560975609756095</v>
      </c>
      <c r="J40" s="10">
        <v>470</v>
      </c>
      <c r="K40" s="70">
        <v>28.623408126137051</v>
      </c>
      <c r="M40" s="42"/>
      <c r="N40" s="42"/>
      <c r="O40" s="24"/>
      <c r="P40" s="24"/>
    </row>
    <row r="41" spans="1:16" x14ac:dyDescent="0.25">
      <c r="A41" s="71" t="s">
        <v>1</v>
      </c>
      <c r="B41" s="30">
        <v>720</v>
      </c>
      <c r="C41" s="38">
        <v>14.776349614395887</v>
      </c>
      <c r="D41" s="21">
        <v>120</v>
      </c>
      <c r="E41" s="39">
        <v>13.631284916201118</v>
      </c>
      <c r="F41" s="10">
        <v>130</v>
      </c>
      <c r="G41" s="39">
        <v>15.070028011204482</v>
      </c>
      <c r="H41" s="10">
        <v>100</v>
      </c>
      <c r="I41" s="39">
        <v>6.8941009239516697</v>
      </c>
      <c r="J41" s="10">
        <v>370</v>
      </c>
      <c r="K41" s="70">
        <v>21.882494004796165</v>
      </c>
      <c r="M41" s="42"/>
      <c r="N41" s="42"/>
      <c r="O41" s="24"/>
      <c r="P41" s="24"/>
    </row>
    <row r="42" spans="1:16" x14ac:dyDescent="0.25">
      <c r="A42" s="71" t="s">
        <v>14</v>
      </c>
      <c r="B42" s="30">
        <v>1020</v>
      </c>
      <c r="C42" s="38">
        <v>20.717616055138858</v>
      </c>
      <c r="D42" s="21">
        <v>60</v>
      </c>
      <c r="E42" s="39">
        <v>5.9581320450885666</v>
      </c>
      <c r="F42" s="10">
        <v>70</v>
      </c>
      <c r="G42" s="39">
        <v>8.2640044370493619</v>
      </c>
      <c r="H42" s="10">
        <v>320</v>
      </c>
      <c r="I42" s="39">
        <v>22.904624277456648</v>
      </c>
      <c r="J42" s="10">
        <v>580</v>
      </c>
      <c r="K42" s="70">
        <v>33.508158508158509</v>
      </c>
      <c r="M42" s="42"/>
      <c r="N42" s="42"/>
      <c r="O42" s="24"/>
      <c r="P42" s="24"/>
    </row>
    <row r="43" spans="1:16" x14ac:dyDescent="0.25">
      <c r="A43" s="71" t="s">
        <v>8</v>
      </c>
      <c r="B43" s="30">
        <v>1620</v>
      </c>
      <c r="C43" s="38">
        <v>33.081632653061227</v>
      </c>
      <c r="D43" s="21">
        <v>130</v>
      </c>
      <c r="E43" s="39">
        <v>13.83442265795207</v>
      </c>
      <c r="F43" s="10">
        <v>220</v>
      </c>
      <c r="G43" s="39">
        <v>25.233644859813083</v>
      </c>
      <c r="H43" s="10">
        <v>460</v>
      </c>
      <c r="I43" s="39">
        <v>32.619557458957885</v>
      </c>
      <c r="J43" s="10">
        <v>820</v>
      </c>
      <c r="K43" s="70">
        <v>47.594202898550726</v>
      </c>
      <c r="M43" s="42"/>
      <c r="N43" s="42"/>
      <c r="O43" s="24"/>
      <c r="P43" s="24"/>
    </row>
    <row r="44" spans="1:16" x14ac:dyDescent="0.25">
      <c r="A44" s="71" t="s">
        <v>9</v>
      </c>
      <c r="B44" s="30">
        <v>560</v>
      </c>
      <c r="C44" s="38">
        <v>11.520360139144669</v>
      </c>
      <c r="D44" s="21">
        <v>120</v>
      </c>
      <c r="E44" s="39">
        <v>13.023782559456398</v>
      </c>
      <c r="F44" s="10">
        <v>90</v>
      </c>
      <c r="G44" s="39">
        <v>10.481927710843374</v>
      </c>
      <c r="H44" s="10">
        <v>130</v>
      </c>
      <c r="I44" s="39">
        <v>9.3249826026443987</v>
      </c>
      <c r="J44" s="10">
        <v>230</v>
      </c>
      <c r="K44" s="70">
        <v>13.068508923431201</v>
      </c>
      <c r="M44" s="42"/>
      <c r="N44" s="42"/>
      <c r="O44" s="24"/>
      <c r="P44" s="24"/>
    </row>
    <row r="45" spans="1:16" x14ac:dyDescent="0.25">
      <c r="A45" s="71" t="s">
        <v>18</v>
      </c>
      <c r="B45" s="30">
        <v>600</v>
      </c>
      <c r="C45" s="38">
        <v>11.426925292874976</v>
      </c>
      <c r="D45" s="21">
        <v>110</v>
      </c>
      <c r="E45" s="39">
        <v>13.630880579010856</v>
      </c>
      <c r="F45" s="10">
        <v>120</v>
      </c>
      <c r="G45" s="39">
        <v>14.057142857142857</v>
      </c>
      <c r="H45" s="10">
        <v>220</v>
      </c>
      <c r="I45" s="39">
        <v>14.036786060019359</v>
      </c>
      <c r="J45" s="10">
        <v>140</v>
      </c>
      <c r="K45" s="70">
        <v>7.2434092654210387</v>
      </c>
      <c r="M45" s="42"/>
      <c r="N45" s="42"/>
      <c r="O45" s="24"/>
      <c r="P45" s="24"/>
    </row>
    <row r="46" spans="1:16" ht="6.75" customHeight="1" x14ac:dyDescent="0.25">
      <c r="A46" s="72"/>
      <c r="B46" s="75"/>
      <c r="C46" s="7"/>
      <c r="D46" s="22"/>
      <c r="E46" s="11"/>
      <c r="F46" s="11"/>
      <c r="G46" s="11"/>
      <c r="H46" s="12"/>
      <c r="I46" s="12"/>
      <c r="J46" s="12"/>
      <c r="K46" s="73"/>
    </row>
    <row r="47" spans="1:16" x14ac:dyDescent="0.25">
      <c r="A47" s="5"/>
      <c r="B47" s="6"/>
      <c r="C47" s="6"/>
      <c r="D47" s="6"/>
      <c r="E47" s="6"/>
      <c r="F47" s="6"/>
      <c r="G47" s="6"/>
      <c r="H47" s="6"/>
      <c r="I47" s="6"/>
      <c r="J47" s="8"/>
    </row>
    <row r="48" spans="1:16" x14ac:dyDescent="0.25">
      <c r="A48" s="6" t="s">
        <v>22</v>
      </c>
      <c r="B48" s="6"/>
      <c r="C48" s="6"/>
      <c r="D48" s="6"/>
      <c r="E48" s="6"/>
      <c r="F48" s="6"/>
      <c r="G48" s="6"/>
      <c r="H48" s="6"/>
      <c r="I48" s="6"/>
      <c r="J48" s="8"/>
    </row>
    <row r="49" spans="1:10" s="116" customFormat="1" x14ac:dyDescent="0.25">
      <c r="A49" s="123" t="s">
        <v>23</v>
      </c>
      <c r="B49" s="123"/>
      <c r="C49" s="123"/>
      <c r="D49" s="123"/>
      <c r="E49" s="123"/>
      <c r="F49" s="123"/>
      <c r="G49" s="123"/>
      <c r="H49" s="123"/>
      <c r="I49" s="123"/>
      <c r="J49" s="123"/>
    </row>
    <row r="50" spans="1:10" s="116" customFormat="1" x14ac:dyDescent="0.25">
      <c r="A50" s="123" t="s">
        <v>24</v>
      </c>
      <c r="B50" s="123"/>
      <c r="C50" s="123"/>
      <c r="D50" s="123"/>
      <c r="E50" s="123"/>
      <c r="F50" s="123"/>
      <c r="G50" s="123"/>
      <c r="H50" s="123"/>
      <c r="I50" s="123"/>
      <c r="J50" s="123"/>
    </row>
  </sheetData>
  <hyperlinks>
    <hyperlink ref="A1" location="Contents!A1" display="Back to contents"/>
    <hyperlink ref="O1" r:id="rId1" tooltip="Meets My Needs"/>
    <hyperlink ref="P1" r:id="rId2" tooltip="I need something slightly different" display="I need something slightly different (please specify)"/>
    <hyperlink ref="Q1" r:id="rId3" tooltip="This is not what I need" display="This is not what I need at all (please specify)"/>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pane ySplit="5" topLeftCell="A6" activePane="bottomLeft" state="frozen"/>
      <selection activeCell="A29" sqref="A29"/>
      <selection pane="bottomLeft" activeCell="A29" sqref="A29"/>
    </sheetView>
  </sheetViews>
  <sheetFormatPr defaultRowHeight="15" x14ac:dyDescent="0.25"/>
  <cols>
    <col min="1" max="1" width="12.42578125" customWidth="1"/>
    <col min="4" max="7" width="9.85546875" customWidth="1"/>
    <col min="10" max="13" width="18.140625" customWidth="1"/>
  </cols>
  <sheetData>
    <row r="1" spans="1:13" s="98" customFormat="1" ht="38.25" x14ac:dyDescent="0.3">
      <c r="A1" s="140" t="s">
        <v>119</v>
      </c>
      <c r="G1" s="155"/>
      <c r="J1" s="160" t="s">
        <v>166</v>
      </c>
      <c r="K1" s="161" t="s">
        <v>167</v>
      </c>
      <c r="L1" s="162" t="s">
        <v>191</v>
      </c>
      <c r="M1" s="163" t="s">
        <v>192</v>
      </c>
    </row>
    <row r="2" spans="1:13" s="98" customFormat="1" x14ac:dyDescent="0.25"/>
    <row r="3" spans="1:13" ht="18.75" x14ac:dyDescent="0.25">
      <c r="A3" s="105" t="s">
        <v>138</v>
      </c>
      <c r="B3" s="6"/>
      <c r="C3" s="6"/>
      <c r="D3" s="6"/>
      <c r="E3" s="6"/>
      <c r="F3" s="6"/>
      <c r="G3" s="6"/>
    </row>
    <row r="4" spans="1:13" x14ac:dyDescent="0.25">
      <c r="A4" s="5"/>
      <c r="B4" s="6"/>
      <c r="C4" s="6"/>
      <c r="D4" s="6"/>
      <c r="E4" s="6"/>
      <c r="F4" s="6"/>
      <c r="G4" s="6"/>
    </row>
    <row r="5" spans="1:13" ht="39" x14ac:dyDescent="0.25">
      <c r="A5" s="121" t="s">
        <v>0</v>
      </c>
      <c r="B5" s="46" t="s">
        <v>210</v>
      </c>
      <c r="C5" s="46" t="s">
        <v>211</v>
      </c>
      <c r="D5" s="45" t="s">
        <v>134</v>
      </c>
      <c r="E5" s="46" t="s">
        <v>135</v>
      </c>
      <c r="F5" s="46" t="s">
        <v>136</v>
      </c>
      <c r="G5" s="106" t="s">
        <v>137</v>
      </c>
    </row>
    <row r="6" spans="1:13" x14ac:dyDescent="0.25">
      <c r="A6" s="69" t="s">
        <v>62</v>
      </c>
      <c r="B6" s="23">
        <v>880</v>
      </c>
      <c r="C6" s="38">
        <v>16.993590988541467</v>
      </c>
      <c r="D6" s="21">
        <v>380</v>
      </c>
      <c r="E6" s="39">
        <v>14.248656661108022</v>
      </c>
      <c r="F6" s="10">
        <v>490</v>
      </c>
      <c r="G6" s="70">
        <v>20.01632319934707</v>
      </c>
      <c r="I6" s="18"/>
    </row>
    <row r="7" spans="1:13" x14ac:dyDescent="0.25">
      <c r="A7" s="69" t="s">
        <v>63</v>
      </c>
      <c r="B7" s="23">
        <v>1330</v>
      </c>
      <c r="C7" s="38">
        <v>26.777609682299548</v>
      </c>
      <c r="D7" s="21">
        <v>580</v>
      </c>
      <c r="E7" s="39">
        <v>22.77580071174377</v>
      </c>
      <c r="F7" s="10">
        <v>750</v>
      </c>
      <c r="G7" s="70">
        <v>30.945027794935143</v>
      </c>
      <c r="I7" s="18"/>
    </row>
    <row r="8" spans="1:13" x14ac:dyDescent="0.25">
      <c r="A8" s="69" t="s">
        <v>57</v>
      </c>
      <c r="B8" s="23">
        <v>1320</v>
      </c>
      <c r="C8" s="38">
        <v>26.957938690294327</v>
      </c>
      <c r="D8" s="21">
        <v>640</v>
      </c>
      <c r="E8" s="39">
        <v>25.48476454293629</v>
      </c>
      <c r="F8" s="10">
        <v>680</v>
      </c>
      <c r="G8" s="70">
        <v>28.520461699895066</v>
      </c>
      <c r="I8" s="18"/>
    </row>
    <row r="9" spans="1:13" x14ac:dyDescent="0.25">
      <c r="A9" s="69" t="s">
        <v>58</v>
      </c>
      <c r="B9" s="23">
        <v>810</v>
      </c>
      <c r="C9" s="38">
        <v>16.211329851345919</v>
      </c>
      <c r="D9" s="21">
        <v>390</v>
      </c>
      <c r="E9" s="39">
        <v>15.001943256898562</v>
      </c>
      <c r="F9" s="10">
        <v>420</v>
      </c>
      <c r="G9" s="70">
        <v>17.505197505197508</v>
      </c>
      <c r="I9" s="18"/>
    </row>
    <row r="10" spans="1:13" x14ac:dyDescent="0.25">
      <c r="A10" s="69" t="s">
        <v>51</v>
      </c>
      <c r="B10" s="23">
        <v>1100</v>
      </c>
      <c r="C10" s="38">
        <v>22.559474979491387</v>
      </c>
      <c r="D10" s="21">
        <v>540</v>
      </c>
      <c r="E10" s="39">
        <v>21.595487510072523</v>
      </c>
      <c r="F10" s="10">
        <v>560</v>
      </c>
      <c r="G10" s="70">
        <v>23.558897243107769</v>
      </c>
      <c r="I10" s="18"/>
    </row>
    <row r="11" spans="1:13" x14ac:dyDescent="0.25">
      <c r="A11" s="69" t="s">
        <v>68</v>
      </c>
      <c r="B11" s="23">
        <v>1400</v>
      </c>
      <c r="C11" s="38">
        <v>28.38807478524507</v>
      </c>
      <c r="D11" s="21">
        <v>650</v>
      </c>
      <c r="E11" s="39">
        <v>25.62635628329059</v>
      </c>
      <c r="F11" s="10">
        <v>760</v>
      </c>
      <c r="G11" s="70">
        <v>31.288852051388311</v>
      </c>
      <c r="I11" s="18"/>
    </row>
    <row r="12" spans="1:13" x14ac:dyDescent="0.25">
      <c r="A12" s="69" t="s">
        <v>49</v>
      </c>
      <c r="B12" s="23">
        <v>590</v>
      </c>
      <c r="C12" s="38">
        <v>12.043496101764465</v>
      </c>
      <c r="D12" s="21">
        <v>280</v>
      </c>
      <c r="E12" s="39">
        <v>11.165146909827762</v>
      </c>
      <c r="F12" s="10">
        <v>310</v>
      </c>
      <c r="G12" s="70">
        <v>12.944109702888012</v>
      </c>
      <c r="I12" s="18"/>
    </row>
    <row r="13" spans="1:13" x14ac:dyDescent="0.25">
      <c r="A13" s="69" t="s">
        <v>69</v>
      </c>
      <c r="B13" s="23">
        <v>840</v>
      </c>
      <c r="C13" s="38">
        <v>16.714554641830972</v>
      </c>
      <c r="D13" s="21">
        <v>400</v>
      </c>
      <c r="E13" s="39">
        <v>15.727699530516432</v>
      </c>
      <c r="F13" s="10">
        <v>440</v>
      </c>
      <c r="G13" s="70">
        <v>17.727363983135916</v>
      </c>
      <c r="I13" s="18"/>
    </row>
    <row r="14" spans="1:13" x14ac:dyDescent="0.25">
      <c r="A14" s="69" t="s">
        <v>67</v>
      </c>
      <c r="B14" s="23">
        <v>570</v>
      </c>
      <c r="C14" s="38">
        <v>11.622176591375769</v>
      </c>
      <c r="D14" s="21">
        <v>240</v>
      </c>
      <c r="E14" s="39">
        <v>9.6434359805510539</v>
      </c>
      <c r="F14" s="10">
        <v>330</v>
      </c>
      <c r="G14" s="70">
        <v>13.655287260616152</v>
      </c>
      <c r="I14" s="18"/>
    </row>
    <row r="15" spans="1:13" x14ac:dyDescent="0.25">
      <c r="A15" s="69" t="s">
        <v>64</v>
      </c>
      <c r="B15" s="23">
        <v>1900</v>
      </c>
      <c r="C15" s="38">
        <v>40.050536955148452</v>
      </c>
      <c r="D15" s="21">
        <v>750</v>
      </c>
      <c r="E15" s="39">
        <v>30.661734484175913</v>
      </c>
      <c r="F15" s="10">
        <v>1160</v>
      </c>
      <c r="G15" s="70">
        <v>49.913644214162353</v>
      </c>
      <c r="I15" s="18"/>
    </row>
    <row r="16" spans="1:13" x14ac:dyDescent="0.25">
      <c r="A16" s="69" t="s">
        <v>72</v>
      </c>
      <c r="B16" s="23">
        <v>1170</v>
      </c>
      <c r="C16" s="38">
        <v>24.684077506318449</v>
      </c>
      <c r="D16" s="21">
        <v>570</v>
      </c>
      <c r="E16" s="39">
        <v>24.245666595334903</v>
      </c>
      <c r="F16" s="10">
        <v>610</v>
      </c>
      <c r="G16" s="70">
        <v>25.108853410740199</v>
      </c>
      <c r="I16" s="18"/>
    </row>
    <row r="17" spans="1:9" x14ac:dyDescent="0.25">
      <c r="A17" s="69" t="s">
        <v>52</v>
      </c>
      <c r="B17" s="23">
        <v>970</v>
      </c>
      <c r="C17" s="38">
        <v>21.143602565496249</v>
      </c>
      <c r="D17" s="21">
        <v>450</v>
      </c>
      <c r="E17" s="39">
        <v>19.269602577873254</v>
      </c>
      <c r="F17" s="10">
        <v>520</v>
      </c>
      <c r="G17" s="70">
        <v>23.06338028169014</v>
      </c>
      <c r="I17" s="18"/>
    </row>
    <row r="18" spans="1:9" x14ac:dyDescent="0.25">
      <c r="A18" s="69" t="s">
        <v>61</v>
      </c>
      <c r="B18" s="23">
        <v>370</v>
      </c>
      <c r="C18" s="38">
        <v>7.5902876963884927</v>
      </c>
      <c r="D18" s="21">
        <v>190</v>
      </c>
      <c r="E18" s="39">
        <v>7.6604554865424435</v>
      </c>
      <c r="F18" s="10">
        <v>190</v>
      </c>
      <c r="G18" s="70">
        <v>7.5221238938053103</v>
      </c>
      <c r="I18" s="18"/>
    </row>
    <row r="19" spans="1:9" x14ac:dyDescent="0.25">
      <c r="A19" s="69" t="s">
        <v>60</v>
      </c>
      <c r="B19" s="23">
        <v>630</v>
      </c>
      <c r="C19" s="38">
        <v>12.437909795350684</v>
      </c>
      <c r="D19" s="21">
        <v>290</v>
      </c>
      <c r="E19" s="39">
        <v>11.614844533600802</v>
      </c>
      <c r="F19" s="10">
        <v>340</v>
      </c>
      <c r="G19" s="70">
        <v>13.245424129108443</v>
      </c>
      <c r="I19" s="18"/>
    </row>
    <row r="20" spans="1:9" x14ac:dyDescent="0.25">
      <c r="A20" s="69" t="s">
        <v>66</v>
      </c>
      <c r="B20" s="23">
        <v>770</v>
      </c>
      <c r="C20" s="38">
        <v>15.990850488667082</v>
      </c>
      <c r="D20" s="21">
        <v>400</v>
      </c>
      <c r="E20" s="39">
        <v>17.29939603106126</v>
      </c>
      <c r="F20" s="10">
        <v>370</v>
      </c>
      <c r="G20" s="70">
        <v>14.773183460457648</v>
      </c>
      <c r="I20" s="18"/>
    </row>
    <row r="21" spans="1:9" x14ac:dyDescent="0.25">
      <c r="A21" s="69" t="s">
        <v>59</v>
      </c>
      <c r="B21" s="23">
        <v>1080</v>
      </c>
      <c r="C21" s="38">
        <v>22.741106097177038</v>
      </c>
      <c r="D21" s="21">
        <v>450</v>
      </c>
      <c r="E21" s="39">
        <v>19.356223175965663</v>
      </c>
      <c r="F21" s="10">
        <v>630</v>
      </c>
      <c r="G21" s="70">
        <v>25.980694187718218</v>
      </c>
      <c r="I21" s="18"/>
    </row>
    <row r="22" spans="1:9" x14ac:dyDescent="0.25">
      <c r="A22" s="69" t="s">
        <v>56</v>
      </c>
      <c r="B22" s="23">
        <v>900</v>
      </c>
      <c r="C22" s="38">
        <v>19.021509911429778</v>
      </c>
      <c r="D22" s="21">
        <v>330</v>
      </c>
      <c r="E22" s="39">
        <v>14.085702163767502</v>
      </c>
      <c r="F22" s="10">
        <v>570</v>
      </c>
      <c r="G22" s="70">
        <v>23.89937106918239</v>
      </c>
      <c r="I22" s="18"/>
    </row>
    <row r="23" spans="1:9" x14ac:dyDescent="0.25">
      <c r="A23" s="69" t="s">
        <v>70</v>
      </c>
      <c r="B23" s="23">
        <v>760</v>
      </c>
      <c r="C23" s="38">
        <v>15.742285237698081</v>
      </c>
      <c r="D23" s="21">
        <v>340</v>
      </c>
      <c r="E23" s="39">
        <v>14.455529611547444</v>
      </c>
      <c r="F23" s="10">
        <v>410</v>
      </c>
      <c r="G23" s="70">
        <v>16.984224544150788</v>
      </c>
      <c r="I23" s="18"/>
    </row>
    <row r="24" spans="1:9" x14ac:dyDescent="0.25">
      <c r="A24" s="69" t="s">
        <v>48</v>
      </c>
      <c r="B24" s="23">
        <v>1380</v>
      </c>
      <c r="C24" s="38">
        <v>28.981393882056132</v>
      </c>
      <c r="D24" s="21">
        <v>590</v>
      </c>
      <c r="E24" s="39">
        <v>25.383452149492332</v>
      </c>
      <c r="F24" s="10">
        <v>790</v>
      </c>
      <c r="G24" s="70">
        <v>32.391482391482391</v>
      </c>
      <c r="I24" s="18"/>
    </row>
    <row r="25" spans="1:9" x14ac:dyDescent="0.25">
      <c r="A25" s="69" t="s">
        <v>71</v>
      </c>
      <c r="B25" s="23">
        <v>1450</v>
      </c>
      <c r="C25" s="38">
        <v>31.288343558282211</v>
      </c>
      <c r="D25" s="21">
        <v>630</v>
      </c>
      <c r="E25" s="39">
        <v>27.921933909957865</v>
      </c>
      <c r="F25" s="10">
        <v>820</v>
      </c>
      <c r="G25" s="70">
        <v>34.462567963195319</v>
      </c>
      <c r="I25" s="18"/>
    </row>
    <row r="26" spans="1:9" x14ac:dyDescent="0.25">
      <c r="A26" s="69" t="s">
        <v>65</v>
      </c>
      <c r="B26" s="23">
        <v>590</v>
      </c>
      <c r="C26" s="38">
        <v>12.763884378044821</v>
      </c>
      <c r="D26" s="21">
        <v>300</v>
      </c>
      <c r="E26" s="39">
        <v>13.464991023339318</v>
      </c>
      <c r="F26" s="10">
        <v>290</v>
      </c>
      <c r="G26" s="70">
        <v>12.110437147040368</v>
      </c>
      <c r="I26" s="18"/>
    </row>
    <row r="27" spans="1:9" x14ac:dyDescent="0.25">
      <c r="A27" s="69" t="s">
        <v>47</v>
      </c>
      <c r="B27" s="23">
        <v>490</v>
      </c>
      <c r="C27" s="38">
        <v>10.591766723842195</v>
      </c>
      <c r="D27" s="21">
        <v>240</v>
      </c>
      <c r="E27" s="39">
        <v>10.449088483770565</v>
      </c>
      <c r="F27" s="10">
        <v>260</v>
      </c>
      <c r="G27" s="70">
        <v>10.72463768115942</v>
      </c>
      <c r="I27" s="18"/>
    </row>
    <row r="28" spans="1:9" x14ac:dyDescent="0.25">
      <c r="A28" s="69" t="s">
        <v>50</v>
      </c>
      <c r="B28" s="23">
        <v>530</v>
      </c>
      <c r="C28" s="38">
        <v>11.186656751301392</v>
      </c>
      <c r="D28" s="21">
        <v>320</v>
      </c>
      <c r="E28" s="39">
        <v>14.139389890892899</v>
      </c>
      <c r="F28" s="10">
        <v>210</v>
      </c>
      <c r="G28" s="70">
        <v>8.4924827305973185</v>
      </c>
      <c r="I28" s="18"/>
    </row>
    <row r="29" spans="1:9" x14ac:dyDescent="0.25">
      <c r="A29" s="69" t="s">
        <v>53</v>
      </c>
      <c r="B29" s="23">
        <v>400</v>
      </c>
      <c r="C29" s="38">
        <v>8.3324621014113962</v>
      </c>
      <c r="D29" s="21">
        <v>170</v>
      </c>
      <c r="E29" s="39">
        <v>7.4391046741277149</v>
      </c>
      <c r="F29" s="10">
        <v>230</v>
      </c>
      <c r="G29" s="70">
        <v>9.1453674121405744</v>
      </c>
      <c r="I29" s="18"/>
    </row>
    <row r="30" spans="1:9" x14ac:dyDescent="0.25">
      <c r="A30" s="69" t="s">
        <v>55</v>
      </c>
      <c r="B30" s="23">
        <v>550</v>
      </c>
      <c r="C30" s="38">
        <v>12.046222609833206</v>
      </c>
      <c r="D30" s="21">
        <v>250</v>
      </c>
      <c r="E30" s="39">
        <v>11.150442477876107</v>
      </c>
      <c r="F30" s="10">
        <v>300</v>
      </c>
      <c r="G30" s="70">
        <v>12.916398022781001</v>
      </c>
      <c r="I30" s="18"/>
    </row>
    <row r="31" spans="1:9" x14ac:dyDescent="0.25">
      <c r="A31" s="69" t="s">
        <v>54</v>
      </c>
      <c r="B31" s="23">
        <v>570</v>
      </c>
      <c r="C31" s="38">
        <v>12.416875613212691</v>
      </c>
      <c r="D31" s="21">
        <v>300</v>
      </c>
      <c r="E31" s="39">
        <v>13.737008585630367</v>
      </c>
      <c r="F31" s="10">
        <v>270</v>
      </c>
      <c r="G31" s="70">
        <v>11.1860122182431</v>
      </c>
      <c r="I31" s="18"/>
    </row>
    <row r="32" spans="1:9" x14ac:dyDescent="0.25">
      <c r="A32" s="69" t="s">
        <v>46</v>
      </c>
      <c r="B32" s="23">
        <v>700</v>
      </c>
      <c r="C32" s="38">
        <v>15.32258064516129</v>
      </c>
      <c r="D32" s="21">
        <v>300</v>
      </c>
      <c r="E32" s="39">
        <v>13.323056595463553</v>
      </c>
      <c r="F32" s="10">
        <v>400</v>
      </c>
      <c r="G32" s="70">
        <v>17.281553398058254</v>
      </c>
      <c r="I32" s="18"/>
    </row>
    <row r="33" spans="1:9" x14ac:dyDescent="0.25">
      <c r="A33" s="69" t="s">
        <v>45</v>
      </c>
      <c r="B33" s="23">
        <v>860</v>
      </c>
      <c r="C33" s="38">
        <v>18.993738328023728</v>
      </c>
      <c r="D33" s="21">
        <v>410</v>
      </c>
      <c r="E33" s="39">
        <v>18.762886597938145</v>
      </c>
      <c r="F33" s="10">
        <v>460</v>
      </c>
      <c r="G33" s="70">
        <v>19.206416209371042</v>
      </c>
      <c r="I33" s="18"/>
    </row>
    <row r="34" spans="1:9" x14ac:dyDescent="0.25">
      <c r="A34" s="69" t="s">
        <v>7</v>
      </c>
      <c r="B34" s="23">
        <v>980</v>
      </c>
      <c r="C34" s="38">
        <v>21.604254376246399</v>
      </c>
      <c r="D34" s="21">
        <v>460</v>
      </c>
      <c r="E34" s="39">
        <v>21.341603491844705</v>
      </c>
      <c r="F34" s="10">
        <v>510</v>
      </c>
      <c r="G34" s="70">
        <v>21.848919323774876</v>
      </c>
      <c r="I34" s="18"/>
    </row>
    <row r="35" spans="1:9" x14ac:dyDescent="0.25">
      <c r="A35" s="69" t="s">
        <v>13</v>
      </c>
      <c r="B35" s="23">
        <v>840</v>
      </c>
      <c r="C35" s="38">
        <v>19.179019384264539</v>
      </c>
      <c r="D35" s="21">
        <v>450</v>
      </c>
      <c r="E35" s="39">
        <v>21.460754090585723</v>
      </c>
      <c r="F35" s="10">
        <v>390</v>
      </c>
      <c r="G35" s="70">
        <v>17.065670986162971</v>
      </c>
      <c r="I35" s="18"/>
    </row>
    <row r="36" spans="1:9" x14ac:dyDescent="0.25">
      <c r="A36" s="69" t="s">
        <v>12</v>
      </c>
      <c r="B36" s="23">
        <v>570</v>
      </c>
      <c r="C36" s="38">
        <v>12.441186125396651</v>
      </c>
      <c r="D36" s="21">
        <v>250</v>
      </c>
      <c r="E36" s="39">
        <v>11.352329262777024</v>
      </c>
      <c r="F36" s="10">
        <v>320</v>
      </c>
      <c r="G36" s="70">
        <v>13.46194615221539</v>
      </c>
      <c r="I36" s="18"/>
    </row>
    <row r="37" spans="1:9" x14ac:dyDescent="0.25">
      <c r="A37" s="69" t="s">
        <v>11</v>
      </c>
      <c r="B37" s="23">
        <v>600</v>
      </c>
      <c r="C37" s="38">
        <v>12.896589063345967</v>
      </c>
      <c r="D37" s="21">
        <v>240</v>
      </c>
      <c r="E37" s="39">
        <v>10.803571428571429</v>
      </c>
      <c r="F37" s="10">
        <v>350</v>
      </c>
      <c r="G37" s="70">
        <v>14.868559411146162</v>
      </c>
      <c r="I37" s="18"/>
    </row>
    <row r="38" spans="1:9" x14ac:dyDescent="0.25">
      <c r="A38" s="69" t="s">
        <v>3</v>
      </c>
      <c r="B38" s="23">
        <v>850</v>
      </c>
      <c r="C38" s="38">
        <v>17.930381743611314</v>
      </c>
      <c r="D38" s="21">
        <v>420</v>
      </c>
      <c r="E38" s="39">
        <v>18.231560516524404</v>
      </c>
      <c r="F38" s="10">
        <v>440</v>
      </c>
      <c r="G38" s="70">
        <v>17.651821862348179</v>
      </c>
      <c r="I38" s="18"/>
    </row>
    <row r="39" spans="1:9" x14ac:dyDescent="0.25">
      <c r="A39" s="69" t="s">
        <v>6</v>
      </c>
      <c r="B39" s="23">
        <v>660</v>
      </c>
      <c r="C39" s="38">
        <v>14.514185562493154</v>
      </c>
      <c r="D39" s="21">
        <v>270</v>
      </c>
      <c r="E39" s="39">
        <v>12.139503688799463</v>
      </c>
      <c r="F39" s="10">
        <v>390</v>
      </c>
      <c r="G39" s="70">
        <v>16.795532646048109</v>
      </c>
      <c r="I39" s="18"/>
    </row>
    <row r="40" spans="1:9" x14ac:dyDescent="0.25">
      <c r="A40" s="69" t="s">
        <v>5</v>
      </c>
      <c r="B40" s="23">
        <v>910</v>
      </c>
      <c r="C40" s="38">
        <v>18.66735007688365</v>
      </c>
      <c r="D40" s="21">
        <v>320</v>
      </c>
      <c r="E40" s="39">
        <v>13.606729758149317</v>
      </c>
      <c r="F40" s="10">
        <v>590</v>
      </c>
      <c r="G40" s="70">
        <v>23.48</v>
      </c>
      <c r="I40" s="18"/>
    </row>
    <row r="41" spans="1:9" x14ac:dyDescent="0.25">
      <c r="A41" s="71" t="s">
        <v>1</v>
      </c>
      <c r="B41" s="23">
        <v>720</v>
      </c>
      <c r="C41" s="38">
        <v>14.776349614395887</v>
      </c>
      <c r="D41" s="21">
        <v>300</v>
      </c>
      <c r="E41" s="39">
        <v>12.711333750782716</v>
      </c>
      <c r="F41" s="10">
        <v>410</v>
      </c>
      <c r="G41" s="70">
        <v>16.781516011349819</v>
      </c>
      <c r="I41" s="18"/>
    </row>
    <row r="42" spans="1:9" x14ac:dyDescent="0.25">
      <c r="A42" s="71" t="s">
        <v>14</v>
      </c>
      <c r="B42" s="23">
        <v>1020</v>
      </c>
      <c r="C42" s="38">
        <v>20.717616055138858</v>
      </c>
      <c r="D42" s="21">
        <v>460</v>
      </c>
      <c r="E42" s="39">
        <v>19.345362987830466</v>
      </c>
      <c r="F42" s="10">
        <v>560</v>
      </c>
      <c r="G42" s="70">
        <v>22</v>
      </c>
      <c r="I42" s="18"/>
    </row>
    <row r="43" spans="1:9" x14ac:dyDescent="0.25">
      <c r="A43" s="71" t="s">
        <v>8</v>
      </c>
      <c r="B43" s="23">
        <v>1620</v>
      </c>
      <c r="C43" s="38">
        <v>33.081632653061227</v>
      </c>
      <c r="D43" s="21">
        <v>640</v>
      </c>
      <c r="E43" s="39">
        <v>26.080779378932412</v>
      </c>
      <c r="F43" s="10">
        <v>980</v>
      </c>
      <c r="G43" s="70">
        <v>40.160065667966343</v>
      </c>
      <c r="I43" s="18"/>
    </row>
    <row r="44" spans="1:9" x14ac:dyDescent="0.25">
      <c r="A44" s="71" t="s">
        <v>9</v>
      </c>
      <c r="B44" s="23">
        <v>560</v>
      </c>
      <c r="C44" s="38">
        <v>11.520360139144669</v>
      </c>
      <c r="D44" s="21">
        <v>270</v>
      </c>
      <c r="E44" s="39">
        <v>11.207789517298529</v>
      </c>
      <c r="F44" s="10">
        <v>290</v>
      </c>
      <c r="G44" s="70">
        <v>11.825348696179502</v>
      </c>
      <c r="I44" s="18"/>
    </row>
    <row r="45" spans="1:9" x14ac:dyDescent="0.25">
      <c r="A45" s="71" t="s">
        <v>18</v>
      </c>
      <c r="B45" s="23">
        <v>600</v>
      </c>
      <c r="C45" s="38">
        <v>11.426925292874976</v>
      </c>
      <c r="D45" s="21">
        <v>280</v>
      </c>
      <c r="E45" s="39">
        <v>11.040634291377602</v>
      </c>
      <c r="F45" s="10">
        <v>320</v>
      </c>
      <c r="G45" s="70">
        <v>11.789905010243993</v>
      </c>
      <c r="I45" s="18"/>
    </row>
    <row r="46" spans="1:9" ht="6.75" customHeight="1" x14ac:dyDescent="0.25">
      <c r="A46" s="72"/>
      <c r="B46" s="13"/>
      <c r="C46" s="7"/>
      <c r="D46" s="22"/>
      <c r="E46" s="11"/>
      <c r="F46" s="11"/>
      <c r="G46" s="77"/>
    </row>
    <row r="47" spans="1:9" x14ac:dyDescent="0.25">
      <c r="A47" s="5"/>
      <c r="B47" s="6"/>
      <c r="C47" s="6"/>
      <c r="D47" s="6"/>
      <c r="E47" s="6"/>
      <c r="F47" s="6"/>
      <c r="G47" s="6"/>
    </row>
    <row r="48" spans="1:9" x14ac:dyDescent="0.25">
      <c r="A48" s="6" t="s">
        <v>22</v>
      </c>
      <c r="B48" s="6"/>
      <c r="C48" s="6"/>
      <c r="D48" s="6"/>
      <c r="E48" s="6"/>
      <c r="F48" s="6"/>
      <c r="G48" s="6"/>
    </row>
    <row r="49" spans="1:7" s="116" customFormat="1" x14ac:dyDescent="0.25">
      <c r="A49" s="123" t="s">
        <v>23</v>
      </c>
      <c r="B49" s="123"/>
      <c r="C49" s="123"/>
      <c r="D49" s="123"/>
      <c r="E49" s="123"/>
      <c r="F49" s="123"/>
      <c r="G49" s="123"/>
    </row>
    <row r="50" spans="1:7" s="116" customFormat="1" x14ac:dyDescent="0.25">
      <c r="A50" s="123" t="s">
        <v>24</v>
      </c>
      <c r="B50" s="123"/>
      <c r="C50" s="123"/>
      <c r="D50" s="123"/>
      <c r="E50" s="123"/>
      <c r="F50" s="123"/>
      <c r="G50" s="123"/>
    </row>
  </sheetData>
  <hyperlinks>
    <hyperlink ref="A1" location="Contents!A1" display="Back to contents"/>
    <hyperlink ref="K1" r:id="rId1" tooltip="Meets My Needs"/>
    <hyperlink ref="L1" r:id="rId2" tooltip="I need something slightly different" display="I need something slightly different (please specify)"/>
    <hyperlink ref="M1" r:id="rId3" tooltip="This is not what I need" display="This is not what I need at all (please specif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pane ySplit="6" topLeftCell="A22" activePane="bottomLeft" state="frozen"/>
      <selection activeCell="A29" sqref="A29"/>
      <selection pane="bottomLeft" activeCell="A29" sqref="A29"/>
    </sheetView>
  </sheetViews>
  <sheetFormatPr defaultRowHeight="15" x14ac:dyDescent="0.25"/>
  <cols>
    <col min="1" max="1" width="12.42578125" customWidth="1"/>
    <col min="4" max="9" width="9.5703125" customWidth="1"/>
    <col min="10" max="10" width="9.5703125" style="14" customWidth="1"/>
    <col min="11" max="11" width="9.5703125" customWidth="1"/>
    <col min="13" max="16" width="16.140625" customWidth="1"/>
  </cols>
  <sheetData>
    <row r="1" spans="1:16" s="98" customFormat="1" ht="38.25" x14ac:dyDescent="0.3">
      <c r="A1" s="164" t="s">
        <v>119</v>
      </c>
      <c r="J1" s="99"/>
      <c r="K1" s="155"/>
      <c r="M1" s="160" t="s">
        <v>166</v>
      </c>
      <c r="N1" s="161" t="s">
        <v>167</v>
      </c>
      <c r="O1" s="162" t="s">
        <v>191</v>
      </c>
      <c r="P1" s="163" t="s">
        <v>192</v>
      </c>
    </row>
    <row r="2" spans="1:16" s="98" customFormat="1" x14ac:dyDescent="0.25">
      <c r="J2" s="99"/>
    </row>
    <row r="3" spans="1:16" ht="18.75" x14ac:dyDescent="0.25">
      <c r="A3" s="105" t="s">
        <v>139</v>
      </c>
      <c r="B3" s="6"/>
      <c r="C3" s="6"/>
      <c r="D3" s="6"/>
      <c r="E3" s="6"/>
      <c r="F3" s="6"/>
      <c r="G3" s="6"/>
      <c r="H3" s="6"/>
      <c r="I3" s="6"/>
      <c r="J3" s="8"/>
    </row>
    <row r="4" spans="1:16" x14ac:dyDescent="0.25">
      <c r="A4" s="5"/>
      <c r="B4" s="43"/>
      <c r="C4" s="6"/>
      <c r="D4" s="6"/>
      <c r="E4" s="6"/>
      <c r="F4" s="6"/>
      <c r="G4" s="6"/>
      <c r="H4" s="6"/>
      <c r="I4" s="6"/>
      <c r="J4" s="8"/>
    </row>
    <row r="5" spans="1:16" ht="42.6" customHeight="1" x14ac:dyDescent="0.25">
      <c r="A5" s="213" t="s">
        <v>0</v>
      </c>
      <c r="B5" s="218" t="s">
        <v>27</v>
      </c>
      <c r="C5" s="219"/>
      <c r="D5" s="215" t="s">
        <v>28</v>
      </c>
      <c r="E5" s="215"/>
      <c r="F5" s="216" t="s">
        <v>29</v>
      </c>
      <c r="G5" s="217"/>
      <c r="H5" s="215" t="s">
        <v>30</v>
      </c>
      <c r="I5" s="215"/>
      <c r="J5" s="216" t="s">
        <v>229</v>
      </c>
      <c r="K5" s="217"/>
    </row>
    <row r="6" spans="1:16" x14ac:dyDescent="0.25">
      <c r="A6" s="214"/>
      <c r="B6" s="20" t="s">
        <v>20</v>
      </c>
      <c r="C6" s="68" t="s">
        <v>21</v>
      </c>
      <c r="D6" s="9" t="s">
        <v>20</v>
      </c>
      <c r="E6" s="9" t="s">
        <v>21</v>
      </c>
      <c r="F6" s="20" t="s">
        <v>20</v>
      </c>
      <c r="G6" s="68" t="s">
        <v>21</v>
      </c>
      <c r="H6" s="9" t="s">
        <v>20</v>
      </c>
      <c r="I6" s="9" t="s">
        <v>21</v>
      </c>
      <c r="J6" s="20" t="s">
        <v>20</v>
      </c>
      <c r="K6" s="68" t="s">
        <v>21</v>
      </c>
    </row>
    <row r="7" spans="1:16" x14ac:dyDescent="0.25">
      <c r="A7" s="69" t="s">
        <v>47</v>
      </c>
      <c r="B7" s="29">
        <v>490</v>
      </c>
      <c r="C7" s="74">
        <v>10.591766723842195</v>
      </c>
      <c r="D7" s="10">
        <v>310</v>
      </c>
      <c r="E7" s="39">
        <v>17.296551724137931</v>
      </c>
      <c r="F7" s="21">
        <v>150</v>
      </c>
      <c r="G7" s="70">
        <v>25.385934819897081</v>
      </c>
      <c r="H7" s="10">
        <v>30</v>
      </c>
      <c r="I7" s="39">
        <v>16.819571865443425</v>
      </c>
      <c r="J7" s="21">
        <v>10</v>
      </c>
      <c r="K7" s="70">
        <v>0.23752969121140144</v>
      </c>
      <c r="L7" s="48"/>
    </row>
    <row r="8" spans="1:16" x14ac:dyDescent="0.25">
      <c r="A8" s="69" t="s">
        <v>50</v>
      </c>
      <c r="B8" s="29">
        <v>530</v>
      </c>
      <c r="C8" s="74">
        <v>11.186656751301392</v>
      </c>
      <c r="D8" s="10">
        <v>230</v>
      </c>
      <c r="E8" s="39">
        <v>12.91307970008331</v>
      </c>
      <c r="F8" s="21">
        <v>250</v>
      </c>
      <c r="G8" s="70">
        <v>43.634767339771727</v>
      </c>
      <c r="H8" s="10">
        <v>20</v>
      </c>
      <c r="I8" s="39">
        <v>13.864306784660767</v>
      </c>
      <c r="J8" s="21">
        <v>20</v>
      </c>
      <c r="K8" s="70">
        <v>1.015228426395939</v>
      </c>
      <c r="L8" s="48"/>
    </row>
    <row r="9" spans="1:16" x14ac:dyDescent="0.25">
      <c r="A9" s="69" t="s">
        <v>53</v>
      </c>
      <c r="B9" s="29">
        <v>400</v>
      </c>
      <c r="C9" s="74">
        <v>8.3324621014113962</v>
      </c>
      <c r="D9" s="10">
        <v>100</v>
      </c>
      <c r="E9" s="39">
        <v>5.6289488799540495</v>
      </c>
      <c r="F9" s="21">
        <v>220</v>
      </c>
      <c r="G9" s="70">
        <v>35.406698564593306</v>
      </c>
      <c r="H9" s="10">
        <v>30</v>
      </c>
      <c r="I9" s="39">
        <v>17.086834733893557</v>
      </c>
      <c r="J9" s="21">
        <v>50</v>
      </c>
      <c r="K9" s="70">
        <v>2.1466905187835419</v>
      </c>
      <c r="L9" s="48"/>
    </row>
    <row r="10" spans="1:16" x14ac:dyDescent="0.25">
      <c r="A10" s="69" t="s">
        <v>55</v>
      </c>
      <c r="B10" s="29">
        <v>550</v>
      </c>
      <c r="C10" s="74">
        <v>12.046222609833206</v>
      </c>
      <c r="D10" s="10">
        <v>190</v>
      </c>
      <c r="E10" s="39">
        <v>11.54551007941356</v>
      </c>
      <c r="F10" s="21">
        <v>240</v>
      </c>
      <c r="G10" s="70">
        <v>41.622574955908284</v>
      </c>
      <c r="H10" s="10">
        <v>20</v>
      </c>
      <c r="I10" s="39">
        <v>11.834319526627219</v>
      </c>
      <c r="J10" s="21">
        <v>110</v>
      </c>
      <c r="K10" s="70">
        <v>4.8565620058730516</v>
      </c>
      <c r="L10" s="48"/>
      <c r="M10" s="158"/>
    </row>
    <row r="11" spans="1:16" x14ac:dyDescent="0.25">
      <c r="A11" s="69" t="s">
        <v>54</v>
      </c>
      <c r="B11" s="29">
        <v>570</v>
      </c>
      <c r="C11" s="74">
        <v>12.416875613212691</v>
      </c>
      <c r="D11" s="10">
        <v>270</v>
      </c>
      <c r="E11" s="39">
        <v>16.94646816598036</v>
      </c>
      <c r="F11" s="21">
        <v>170</v>
      </c>
      <c r="G11" s="70">
        <v>28.244274809160309</v>
      </c>
      <c r="H11" s="10">
        <v>30</v>
      </c>
      <c r="I11" s="39">
        <v>18.207282913165265</v>
      </c>
      <c r="J11" s="21">
        <v>100</v>
      </c>
      <c r="K11" s="70">
        <v>4.5982142857142865</v>
      </c>
      <c r="L11" s="48"/>
      <c r="M11" s="158"/>
    </row>
    <row r="12" spans="1:16" x14ac:dyDescent="0.25">
      <c r="A12" s="69" t="s">
        <v>46</v>
      </c>
      <c r="B12" s="29">
        <v>700</v>
      </c>
      <c r="C12" s="74">
        <v>15.32258064516129</v>
      </c>
      <c r="D12" s="10">
        <v>250</v>
      </c>
      <c r="E12" s="39">
        <v>16.535947712418299</v>
      </c>
      <c r="F12" s="21">
        <v>220</v>
      </c>
      <c r="G12" s="70">
        <v>38.301559792027732</v>
      </c>
      <c r="H12" s="10">
        <v>80</v>
      </c>
      <c r="I12" s="39">
        <v>45.405405405405411</v>
      </c>
      <c r="J12" s="21">
        <v>150</v>
      </c>
      <c r="K12" s="70">
        <v>6.3153310104529607</v>
      </c>
      <c r="L12" s="48"/>
      <c r="M12" s="158"/>
    </row>
    <row r="13" spans="1:16" x14ac:dyDescent="0.25">
      <c r="A13" s="69" t="s">
        <v>45</v>
      </c>
      <c r="B13" s="29">
        <v>860</v>
      </c>
      <c r="C13" s="74">
        <v>18.993738328023728</v>
      </c>
      <c r="D13" s="10">
        <v>250</v>
      </c>
      <c r="E13" s="39">
        <v>17.021996615905248</v>
      </c>
      <c r="F13" s="21">
        <v>310</v>
      </c>
      <c r="G13" s="70">
        <v>52.699228791773777</v>
      </c>
      <c r="H13" s="10">
        <v>100</v>
      </c>
      <c r="I13" s="39">
        <v>42.793791574279375</v>
      </c>
      <c r="J13" s="21">
        <v>210</v>
      </c>
      <c r="K13" s="70">
        <v>9.2273730684326711</v>
      </c>
      <c r="L13" s="48"/>
      <c r="M13" s="158"/>
    </row>
    <row r="14" spans="1:16" x14ac:dyDescent="0.25">
      <c r="A14" s="69" t="s">
        <v>7</v>
      </c>
      <c r="B14" s="29">
        <v>980</v>
      </c>
      <c r="C14" s="74">
        <v>21.604254376246399</v>
      </c>
      <c r="D14" s="10">
        <v>310</v>
      </c>
      <c r="E14" s="39">
        <v>21.89265536723164</v>
      </c>
      <c r="F14" s="21">
        <v>390</v>
      </c>
      <c r="G14" s="70">
        <v>70.70063694267516</v>
      </c>
      <c r="H14" s="10">
        <v>60</v>
      </c>
      <c r="I14" s="39">
        <v>25.641025641025639</v>
      </c>
      <c r="J14" s="21">
        <v>220</v>
      </c>
      <c r="K14" s="70">
        <v>9.3581154095526244</v>
      </c>
      <c r="L14" s="48"/>
      <c r="M14" s="158"/>
    </row>
    <row r="15" spans="1:16" x14ac:dyDescent="0.25">
      <c r="A15" s="69" t="s">
        <v>13</v>
      </c>
      <c r="B15" s="29">
        <v>840</v>
      </c>
      <c r="C15" s="74">
        <v>19.179019384264539</v>
      </c>
      <c r="D15" s="10">
        <v>330</v>
      </c>
      <c r="E15" s="39">
        <v>25</v>
      </c>
      <c r="F15" s="21">
        <v>220</v>
      </c>
      <c r="G15" s="70">
        <v>39.79871912168344</v>
      </c>
      <c r="H15" s="10">
        <v>100</v>
      </c>
      <c r="I15" s="39">
        <v>44.444444444444443</v>
      </c>
      <c r="J15" s="21">
        <v>190</v>
      </c>
      <c r="K15" s="70">
        <v>8.4627159413951443</v>
      </c>
      <c r="L15" s="48"/>
      <c r="M15" s="158"/>
    </row>
    <row r="16" spans="1:16" x14ac:dyDescent="0.25">
      <c r="A16" s="71" t="s">
        <v>12</v>
      </c>
      <c r="B16" s="29">
        <v>570</v>
      </c>
      <c r="C16" s="74">
        <v>12.441186125396651</v>
      </c>
      <c r="D16" s="10">
        <v>190</v>
      </c>
      <c r="E16" s="39">
        <v>14.029180695847362</v>
      </c>
      <c r="F16" s="21">
        <v>150</v>
      </c>
      <c r="G16" s="70">
        <v>24.958402662229616</v>
      </c>
      <c r="H16" s="10">
        <v>140</v>
      </c>
      <c r="I16" s="39">
        <v>48.047538200339559</v>
      </c>
      <c r="J16" s="21">
        <v>90</v>
      </c>
      <c r="K16" s="70">
        <v>3.8288770053475938</v>
      </c>
      <c r="L16" s="48"/>
      <c r="M16" s="158"/>
    </row>
    <row r="17" spans="1:13" x14ac:dyDescent="0.25">
      <c r="A17" s="71" t="s">
        <v>11</v>
      </c>
      <c r="B17" s="29">
        <v>600</v>
      </c>
      <c r="C17" s="74">
        <v>12.896589063345967</v>
      </c>
      <c r="D17" s="10">
        <v>130</v>
      </c>
      <c r="E17" s="39">
        <v>10.350255804801259</v>
      </c>
      <c r="F17" s="21">
        <v>140</v>
      </c>
      <c r="G17" s="70">
        <v>23.515052888527258</v>
      </c>
      <c r="H17" s="10">
        <v>130</v>
      </c>
      <c r="I17" s="39">
        <v>32.569974554707379</v>
      </c>
      <c r="J17" s="21">
        <v>190</v>
      </c>
      <c r="K17" s="70">
        <v>8.1855097243000632</v>
      </c>
      <c r="L17" s="48"/>
      <c r="M17" s="158"/>
    </row>
    <row r="18" spans="1:13" x14ac:dyDescent="0.25">
      <c r="A18" s="71" t="s">
        <v>3</v>
      </c>
      <c r="B18" s="29">
        <v>850</v>
      </c>
      <c r="C18" s="74">
        <v>17.930381743611314</v>
      </c>
      <c r="D18" s="10">
        <v>250</v>
      </c>
      <c r="E18" s="39">
        <v>20.111067036890123</v>
      </c>
      <c r="F18" s="21">
        <v>220</v>
      </c>
      <c r="G18" s="70">
        <v>35.105551211884283</v>
      </c>
      <c r="H18" s="10">
        <v>100</v>
      </c>
      <c r="I18" s="39">
        <v>22.4622030237581</v>
      </c>
      <c r="J18" s="21">
        <v>270</v>
      </c>
      <c r="K18" s="70">
        <v>11.310892745139034</v>
      </c>
      <c r="L18" s="48"/>
      <c r="M18" s="158"/>
    </row>
    <row r="19" spans="1:13" x14ac:dyDescent="0.25">
      <c r="A19" s="71" t="s">
        <v>6</v>
      </c>
      <c r="B19" s="29">
        <v>660</v>
      </c>
      <c r="C19" s="74">
        <v>14.514185562493154</v>
      </c>
      <c r="D19" s="10">
        <v>180</v>
      </c>
      <c r="E19" s="39">
        <v>15.650319829424305</v>
      </c>
      <c r="F19" s="21">
        <v>170</v>
      </c>
      <c r="G19" s="70">
        <v>29.572649572649574</v>
      </c>
      <c r="H19" s="10">
        <v>170</v>
      </c>
      <c r="I19" s="39">
        <v>41.635220125786162</v>
      </c>
      <c r="J19" s="21">
        <v>140</v>
      </c>
      <c r="K19" s="70">
        <v>5.8310852874040258</v>
      </c>
      <c r="L19" s="48"/>
      <c r="M19" s="158"/>
    </row>
    <row r="20" spans="1:13" x14ac:dyDescent="0.25">
      <c r="A20" s="71" t="s">
        <v>5</v>
      </c>
      <c r="B20" s="29">
        <v>910</v>
      </c>
      <c r="C20" s="74">
        <v>18.66735007688365</v>
      </c>
      <c r="D20" s="10">
        <v>250</v>
      </c>
      <c r="E20" s="39">
        <v>20.773759461732549</v>
      </c>
      <c r="F20" s="21">
        <v>340</v>
      </c>
      <c r="G20" s="70">
        <v>54.372019077901435</v>
      </c>
      <c r="H20" s="10">
        <v>190</v>
      </c>
      <c r="I20" s="39">
        <v>36.585365853658537</v>
      </c>
      <c r="J20" s="21">
        <v>130</v>
      </c>
      <c r="K20" s="70">
        <v>5.2610914801727517</v>
      </c>
      <c r="L20" s="48"/>
      <c r="M20" s="158"/>
    </row>
    <row r="21" spans="1:13" x14ac:dyDescent="0.25">
      <c r="A21" s="71" t="s">
        <v>1</v>
      </c>
      <c r="B21" s="29">
        <v>720</v>
      </c>
      <c r="C21" s="74">
        <v>14.776349614395887</v>
      </c>
      <c r="D21" s="10">
        <v>130</v>
      </c>
      <c r="E21" s="39">
        <v>11.41396933560477</v>
      </c>
      <c r="F21" s="21">
        <v>160</v>
      </c>
      <c r="G21" s="70">
        <v>25.060048038430743</v>
      </c>
      <c r="H21" s="10">
        <v>130</v>
      </c>
      <c r="I21" s="39">
        <v>24.074074074074073</v>
      </c>
      <c r="J21" s="21">
        <v>300</v>
      </c>
      <c r="K21" s="70">
        <v>11.806656101426308</v>
      </c>
      <c r="L21" s="48"/>
      <c r="M21" s="158"/>
    </row>
    <row r="22" spans="1:13" x14ac:dyDescent="0.25">
      <c r="A22" s="71" t="s">
        <v>14</v>
      </c>
      <c r="B22" s="29">
        <v>1020</v>
      </c>
      <c r="C22" s="74">
        <v>20.717616055138858</v>
      </c>
      <c r="D22" s="10">
        <v>260</v>
      </c>
      <c r="E22" s="39">
        <v>22.532751091703059</v>
      </c>
      <c r="F22" s="21">
        <v>330</v>
      </c>
      <c r="G22" s="70">
        <v>54.530201342281885</v>
      </c>
      <c r="H22" s="10">
        <v>190</v>
      </c>
      <c r="I22" s="39">
        <v>33.218588640275385</v>
      </c>
      <c r="J22" s="21">
        <v>250</v>
      </c>
      <c r="K22" s="70">
        <v>9.4216775181922632</v>
      </c>
      <c r="L22" s="48"/>
      <c r="M22" s="158"/>
    </row>
    <row r="23" spans="1:13" x14ac:dyDescent="0.25">
      <c r="A23" s="71" t="s">
        <v>8</v>
      </c>
      <c r="B23" s="29">
        <v>1620</v>
      </c>
      <c r="C23" s="74">
        <v>33.081632653061227</v>
      </c>
      <c r="D23" s="10">
        <v>390</v>
      </c>
      <c r="E23" s="39">
        <v>34.29951690821256</v>
      </c>
      <c r="F23" s="21">
        <v>560</v>
      </c>
      <c r="G23" s="70">
        <v>96.369922212618846</v>
      </c>
      <c r="H23" s="10">
        <v>340</v>
      </c>
      <c r="I23" s="39">
        <v>59.507042253521128</v>
      </c>
      <c r="J23" s="21">
        <v>340</v>
      </c>
      <c r="K23" s="70">
        <v>12.810707456978967</v>
      </c>
      <c r="L23" s="48"/>
      <c r="M23" s="158"/>
    </row>
    <row r="24" spans="1:13" x14ac:dyDescent="0.25">
      <c r="A24" s="71" t="s">
        <v>9</v>
      </c>
      <c r="B24" s="29">
        <v>560</v>
      </c>
      <c r="C24" s="74">
        <v>11.520360139144669</v>
      </c>
      <c r="D24" s="10">
        <v>60</v>
      </c>
      <c r="E24" s="39">
        <v>5.4498269896193774</v>
      </c>
      <c r="F24" s="21">
        <v>200</v>
      </c>
      <c r="G24" s="70">
        <v>35.420393559928442</v>
      </c>
      <c r="H24" s="10">
        <v>80</v>
      </c>
      <c r="I24" s="39">
        <v>13.877207737594619</v>
      </c>
      <c r="J24" s="21">
        <v>220</v>
      </c>
      <c r="K24" s="70">
        <v>8.5160038797284194</v>
      </c>
      <c r="L24" s="48"/>
      <c r="M24" s="158"/>
    </row>
    <row r="25" spans="1:13" x14ac:dyDescent="0.25">
      <c r="A25" s="71" t="s">
        <v>18</v>
      </c>
      <c r="B25" s="29">
        <v>600</v>
      </c>
      <c r="C25" s="74">
        <v>11.426925292874976</v>
      </c>
      <c r="D25" s="10">
        <v>210</v>
      </c>
      <c r="E25" s="39">
        <v>18.560772268538834</v>
      </c>
      <c r="F25" s="21">
        <v>310</v>
      </c>
      <c r="G25" s="70">
        <v>63.434343434343432</v>
      </c>
      <c r="H25" s="10">
        <v>190</v>
      </c>
      <c r="I25" s="39">
        <v>30.138099106417549</v>
      </c>
      <c r="J25" s="159">
        <v>-120</v>
      </c>
      <c r="K25" s="70">
        <v>-3.9228948258369969</v>
      </c>
      <c r="L25" s="48"/>
      <c r="M25" s="158"/>
    </row>
    <row r="26" spans="1:13" ht="6.75" customHeight="1" x14ac:dyDescent="0.25">
      <c r="A26" s="72"/>
      <c r="B26" s="75"/>
      <c r="C26" s="76"/>
      <c r="D26" s="11"/>
      <c r="E26" s="40"/>
      <c r="F26" s="22"/>
      <c r="G26" s="77"/>
      <c r="H26" s="12"/>
      <c r="I26" s="12"/>
      <c r="J26" s="78"/>
      <c r="K26" s="73"/>
    </row>
    <row r="27" spans="1:13" x14ac:dyDescent="0.25">
      <c r="A27" s="5"/>
      <c r="B27" s="6"/>
      <c r="C27" s="6"/>
      <c r="D27" s="6"/>
      <c r="E27" s="6"/>
      <c r="F27" s="6"/>
      <c r="G27" s="6"/>
      <c r="H27" s="6"/>
      <c r="I27" s="6"/>
      <c r="J27" s="8"/>
    </row>
    <row r="28" spans="1:13" x14ac:dyDescent="0.25">
      <c r="A28" s="6" t="s">
        <v>22</v>
      </c>
      <c r="B28" s="6"/>
      <c r="C28" s="6"/>
      <c r="D28" s="44"/>
      <c r="E28" s="6"/>
      <c r="G28" s="6"/>
      <c r="H28" s="44"/>
      <c r="I28" s="6"/>
      <c r="J28" s="44"/>
    </row>
    <row r="29" spans="1:13" s="116" customFormat="1" x14ac:dyDescent="0.25">
      <c r="A29" s="123" t="s">
        <v>23</v>
      </c>
      <c r="B29" s="123"/>
      <c r="C29" s="123"/>
      <c r="D29" s="123"/>
      <c r="E29" s="123"/>
      <c r="F29" s="123"/>
      <c r="G29" s="123"/>
      <c r="H29" s="123"/>
      <c r="I29" s="123"/>
      <c r="J29" s="123"/>
    </row>
    <row r="30" spans="1:13" s="116" customFormat="1" x14ac:dyDescent="0.25">
      <c r="A30" s="123" t="s">
        <v>24</v>
      </c>
      <c r="B30" s="123"/>
      <c r="C30" s="123"/>
      <c r="D30" s="123"/>
      <c r="E30" s="123"/>
      <c r="F30" s="123"/>
      <c r="G30" s="123"/>
      <c r="H30" s="123"/>
      <c r="I30" s="123"/>
      <c r="J30" s="123"/>
    </row>
    <row r="31" spans="1:13" x14ac:dyDescent="0.25">
      <c r="A31" s="194" t="s">
        <v>230</v>
      </c>
    </row>
  </sheetData>
  <mergeCells count="6">
    <mergeCell ref="A5:A6"/>
    <mergeCell ref="D5:E5"/>
    <mergeCell ref="F5:G5"/>
    <mergeCell ref="H5:I5"/>
    <mergeCell ref="J5:K5"/>
    <mergeCell ref="B5:C5"/>
  </mergeCells>
  <hyperlinks>
    <hyperlink ref="A1" location="Contents!A1" display="Back to contents"/>
    <hyperlink ref="N1" r:id="rId1" tooltip="Meets My Needs"/>
    <hyperlink ref="O1" r:id="rId2" tooltip="I need something slightly different" display="I need something slightly different (please specify)"/>
    <hyperlink ref="P1" r:id="rId3" tooltip="This is not what I need" display="This is not what I need at all (please specify)"/>
  </hyperlinks>
  <pageMargins left="0.7" right="0.7" top="0.75" bottom="0.75" header="0.3" footer="0.3"/>
  <pageSetup orientation="portrait" horizontalDpi="90" verticalDpi="9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pane ySplit="5" topLeftCell="A18" activePane="bottomLeft" state="frozen"/>
      <selection activeCell="A29" sqref="A29"/>
      <selection pane="bottomLeft" activeCell="A29" sqref="A29"/>
    </sheetView>
  </sheetViews>
  <sheetFormatPr defaultRowHeight="15" x14ac:dyDescent="0.25"/>
  <cols>
    <col min="1" max="1" width="12.42578125" customWidth="1"/>
    <col min="2" max="9" width="9.28515625" customWidth="1"/>
    <col min="10" max="10" width="9.28515625" style="14" customWidth="1"/>
    <col min="11" max="13" width="9.28515625" customWidth="1"/>
    <col min="14" max="17" width="15.28515625" customWidth="1"/>
  </cols>
  <sheetData>
    <row r="1" spans="1:17" s="98" customFormat="1" ht="51" x14ac:dyDescent="0.3">
      <c r="A1" s="140" t="s">
        <v>119</v>
      </c>
      <c r="J1" s="99"/>
      <c r="M1" s="155"/>
      <c r="N1" s="160" t="s">
        <v>166</v>
      </c>
      <c r="O1" s="161" t="s">
        <v>167</v>
      </c>
      <c r="P1" s="162" t="s">
        <v>191</v>
      </c>
      <c r="Q1" s="163" t="s">
        <v>192</v>
      </c>
    </row>
    <row r="2" spans="1:17" s="98" customFormat="1" x14ac:dyDescent="0.25">
      <c r="J2" s="99"/>
    </row>
    <row r="3" spans="1:17" ht="18.75" x14ac:dyDescent="0.25">
      <c r="A3" s="105" t="s">
        <v>140</v>
      </c>
      <c r="B3" s="6"/>
      <c r="C3" s="6"/>
      <c r="D3" s="6"/>
      <c r="E3" s="6"/>
      <c r="F3" s="6"/>
      <c r="G3" s="6"/>
      <c r="H3" s="6"/>
      <c r="I3" s="6"/>
      <c r="J3" s="8"/>
    </row>
    <row r="4" spans="1:17" x14ac:dyDescent="0.25">
      <c r="A4" s="5"/>
      <c r="B4" s="6"/>
      <c r="C4" s="6"/>
      <c r="D4" s="6"/>
      <c r="E4" s="6"/>
      <c r="F4" s="6"/>
      <c r="G4" s="6"/>
      <c r="H4" s="6"/>
      <c r="I4" s="6"/>
      <c r="J4" s="8"/>
    </row>
    <row r="5" spans="1:17" ht="51.75" x14ac:dyDescent="0.25">
      <c r="A5" s="121" t="s">
        <v>0</v>
      </c>
      <c r="B5" s="46" t="s">
        <v>141</v>
      </c>
      <c r="C5" s="46" t="s">
        <v>142</v>
      </c>
      <c r="D5" s="45" t="s">
        <v>143</v>
      </c>
      <c r="E5" s="46" t="s">
        <v>144</v>
      </c>
      <c r="F5" s="108" t="s">
        <v>145</v>
      </c>
      <c r="G5" s="109" t="s">
        <v>146</v>
      </c>
      <c r="H5" s="46" t="s">
        <v>147</v>
      </c>
      <c r="I5" s="46" t="s">
        <v>148</v>
      </c>
      <c r="J5" s="108" t="s">
        <v>149</v>
      </c>
      <c r="K5" s="109" t="s">
        <v>150</v>
      </c>
      <c r="L5" s="46" t="s">
        <v>151</v>
      </c>
      <c r="M5" s="107" t="s">
        <v>152</v>
      </c>
    </row>
    <row r="6" spans="1:17" x14ac:dyDescent="0.25">
      <c r="A6" s="79" t="s">
        <v>47</v>
      </c>
      <c r="B6" s="23">
        <v>490</v>
      </c>
      <c r="C6" s="38">
        <v>10.591766723842195</v>
      </c>
      <c r="D6" s="21">
        <v>80</v>
      </c>
      <c r="E6" s="39">
        <v>7.109004739336493</v>
      </c>
      <c r="F6" s="110">
        <v>90</v>
      </c>
      <c r="G6" s="111">
        <v>7.43006993006993</v>
      </c>
      <c r="H6" s="10">
        <v>110</v>
      </c>
      <c r="I6" s="39">
        <v>11.66116611661166</v>
      </c>
      <c r="J6" s="110">
        <v>120</v>
      </c>
      <c r="K6" s="111">
        <v>15.359688917692807</v>
      </c>
      <c r="L6" s="10">
        <v>100</v>
      </c>
      <c r="M6" s="70">
        <v>15.022091310751104</v>
      </c>
    </row>
    <row r="7" spans="1:17" x14ac:dyDescent="0.25">
      <c r="A7" s="79" t="s">
        <v>50</v>
      </c>
      <c r="B7" s="23">
        <v>530</v>
      </c>
      <c r="C7" s="38">
        <v>11.186656751301392</v>
      </c>
      <c r="D7" s="21">
        <v>100</v>
      </c>
      <c r="E7" s="39">
        <v>9.1552410437859368</v>
      </c>
      <c r="F7" s="110">
        <v>70</v>
      </c>
      <c r="G7" s="111">
        <v>6.3628546861564921</v>
      </c>
      <c r="H7" s="10">
        <v>90</v>
      </c>
      <c r="I7" s="39">
        <v>10.06047278724574</v>
      </c>
      <c r="J7" s="110">
        <v>140</v>
      </c>
      <c r="K7" s="111">
        <v>17.542748575047497</v>
      </c>
      <c r="L7" s="10">
        <v>120</v>
      </c>
      <c r="M7" s="70">
        <v>16.666666666666664</v>
      </c>
    </row>
    <row r="8" spans="1:17" x14ac:dyDescent="0.25">
      <c r="A8" s="79" t="s">
        <v>53</v>
      </c>
      <c r="B8" s="23">
        <v>400</v>
      </c>
      <c r="C8" s="38">
        <v>8.3324621014113962</v>
      </c>
      <c r="D8" s="21">
        <v>90</v>
      </c>
      <c r="E8" s="39">
        <v>8.1739130434782599</v>
      </c>
      <c r="F8" s="110">
        <v>90</v>
      </c>
      <c r="G8" s="111">
        <v>7.7977720651242501</v>
      </c>
      <c r="H8" s="10">
        <v>20</v>
      </c>
      <c r="I8" s="39">
        <v>2.4442082890541976</v>
      </c>
      <c r="J8" s="110">
        <v>60</v>
      </c>
      <c r="K8" s="111">
        <v>7.6359193646915084</v>
      </c>
      <c r="L8" s="10">
        <v>130</v>
      </c>
      <c r="M8" s="70">
        <v>18.130311614730878</v>
      </c>
    </row>
    <row r="9" spans="1:17" x14ac:dyDescent="0.25">
      <c r="A9" s="79" t="s">
        <v>55</v>
      </c>
      <c r="B9" s="23">
        <v>550</v>
      </c>
      <c r="C9" s="38">
        <v>12.046222609833206</v>
      </c>
      <c r="D9" s="21">
        <v>140</v>
      </c>
      <c r="E9" s="39">
        <v>12.285456187895212</v>
      </c>
      <c r="F9" s="110">
        <v>120</v>
      </c>
      <c r="G9" s="111">
        <v>10.734463276836157</v>
      </c>
      <c r="H9" s="10">
        <v>170</v>
      </c>
      <c r="I9" s="39">
        <v>20.069204152249135</v>
      </c>
      <c r="J9" s="110">
        <v>70</v>
      </c>
      <c r="K9" s="111">
        <v>9.1503267973856204</v>
      </c>
      <c r="L9" s="10">
        <v>50</v>
      </c>
      <c r="M9" s="70">
        <v>7.0301291248206592</v>
      </c>
    </row>
    <row r="10" spans="1:17" x14ac:dyDescent="0.25">
      <c r="A10" s="79" t="s">
        <v>54</v>
      </c>
      <c r="B10" s="23">
        <v>570</v>
      </c>
      <c r="C10" s="38">
        <v>12.416875613212691</v>
      </c>
      <c r="D10" s="21">
        <v>160</v>
      </c>
      <c r="E10" s="39">
        <v>15.095215977705529</v>
      </c>
      <c r="F10" s="110">
        <v>180</v>
      </c>
      <c r="G10" s="111">
        <v>15.964125560538116</v>
      </c>
      <c r="H10" s="10">
        <v>160</v>
      </c>
      <c r="I10" s="39">
        <v>18.405627198124268</v>
      </c>
      <c r="J10" s="110">
        <v>20</v>
      </c>
      <c r="K10" s="111">
        <v>2.5733093955715143</v>
      </c>
      <c r="L10" s="10">
        <v>50</v>
      </c>
      <c r="M10" s="70">
        <v>7.1479122434536437</v>
      </c>
    </row>
    <row r="11" spans="1:17" x14ac:dyDescent="0.25">
      <c r="A11" s="79" t="s">
        <v>46</v>
      </c>
      <c r="B11" s="23">
        <v>700</v>
      </c>
      <c r="C11" s="38">
        <v>15.32258064516129</v>
      </c>
      <c r="D11" s="21">
        <v>210</v>
      </c>
      <c r="E11" s="39">
        <v>19.622641509433965</v>
      </c>
      <c r="F11" s="110">
        <v>130</v>
      </c>
      <c r="G11" s="111">
        <v>11.508282476024412</v>
      </c>
      <c r="H11" s="10">
        <v>160</v>
      </c>
      <c r="I11" s="39">
        <v>17.96008869179601</v>
      </c>
      <c r="J11" s="110">
        <v>60</v>
      </c>
      <c r="K11" s="111">
        <v>8.0357142857142865</v>
      </c>
      <c r="L11" s="10">
        <v>140</v>
      </c>
      <c r="M11" s="70">
        <v>19.85611510791367</v>
      </c>
    </row>
    <row r="12" spans="1:17" x14ac:dyDescent="0.25">
      <c r="A12" s="79" t="s">
        <v>45</v>
      </c>
      <c r="B12" s="23">
        <v>860</v>
      </c>
      <c r="C12" s="38">
        <v>18.993738328023728</v>
      </c>
      <c r="D12" s="21">
        <v>240</v>
      </c>
      <c r="E12" s="39">
        <v>23.498318116290246</v>
      </c>
      <c r="F12" s="110">
        <v>200</v>
      </c>
      <c r="G12" s="111">
        <v>17.560553633217992</v>
      </c>
      <c r="H12" s="10">
        <v>150</v>
      </c>
      <c r="I12" s="39">
        <v>16.359575656058066</v>
      </c>
      <c r="J12" s="110">
        <v>150</v>
      </c>
      <c r="K12" s="111">
        <v>19.566602931803697</v>
      </c>
      <c r="L12" s="10">
        <v>120</v>
      </c>
      <c r="M12" s="70">
        <v>17.333333333333336</v>
      </c>
    </row>
    <row r="13" spans="1:17" x14ac:dyDescent="0.25">
      <c r="A13" s="79" t="s">
        <v>7</v>
      </c>
      <c r="B13" s="23">
        <v>980</v>
      </c>
      <c r="C13" s="38">
        <v>21.604254376246399</v>
      </c>
      <c r="D13" s="21">
        <v>230</v>
      </c>
      <c r="E13" s="39">
        <v>22.027475130270012</v>
      </c>
      <c r="F13" s="110">
        <v>210</v>
      </c>
      <c r="G13" s="111">
        <v>18.724741805118995</v>
      </c>
      <c r="H13" s="10">
        <v>180</v>
      </c>
      <c r="I13" s="39">
        <v>19.977553310886645</v>
      </c>
      <c r="J13" s="110">
        <v>180</v>
      </c>
      <c r="K13" s="111">
        <v>22.678458622867971</v>
      </c>
      <c r="L13" s="10">
        <v>180</v>
      </c>
      <c r="M13" s="70">
        <v>26.68178382464097</v>
      </c>
    </row>
    <row r="14" spans="1:17" x14ac:dyDescent="0.25">
      <c r="A14" s="79" t="s">
        <v>13</v>
      </c>
      <c r="B14" s="23">
        <v>840</v>
      </c>
      <c r="C14" s="38">
        <v>19.179019384264539</v>
      </c>
      <c r="D14" s="21">
        <v>160</v>
      </c>
      <c r="E14" s="39">
        <v>15.905669844455595</v>
      </c>
      <c r="F14" s="110">
        <v>190</v>
      </c>
      <c r="G14" s="111">
        <v>17.556561085972849</v>
      </c>
      <c r="H14" s="10">
        <v>230</v>
      </c>
      <c r="I14" s="39">
        <v>27.414517096580681</v>
      </c>
      <c r="J14" s="110">
        <v>130</v>
      </c>
      <c r="K14" s="111">
        <v>16.844082654978084</v>
      </c>
      <c r="L14" s="10">
        <v>130</v>
      </c>
      <c r="M14" s="70">
        <v>19.263238679969302</v>
      </c>
    </row>
    <row r="15" spans="1:17" x14ac:dyDescent="0.25">
      <c r="A15" s="80" t="s">
        <v>12</v>
      </c>
      <c r="B15" s="23">
        <v>570</v>
      </c>
      <c r="C15" s="38">
        <v>12.441186125396651</v>
      </c>
      <c r="D15" s="21">
        <v>120</v>
      </c>
      <c r="E15" s="39">
        <v>11.555338859093126</v>
      </c>
      <c r="F15" s="110">
        <v>120</v>
      </c>
      <c r="G15" s="111">
        <v>9.7071129707112966</v>
      </c>
      <c r="H15" s="10">
        <v>150</v>
      </c>
      <c r="I15" s="39">
        <v>16.449971735443754</v>
      </c>
      <c r="J15" s="110">
        <v>110</v>
      </c>
      <c r="K15" s="111">
        <v>13.71818746120422</v>
      </c>
      <c r="L15" s="10">
        <v>80</v>
      </c>
      <c r="M15" s="70">
        <v>11.836115326251896</v>
      </c>
    </row>
    <row r="16" spans="1:17" x14ac:dyDescent="0.25">
      <c r="A16" s="80" t="s">
        <v>11</v>
      </c>
      <c r="B16" s="23">
        <v>600</v>
      </c>
      <c r="C16" s="38">
        <v>12.896589063345967</v>
      </c>
      <c r="D16" s="21">
        <v>130</v>
      </c>
      <c r="E16" s="39">
        <v>11.981566820276496</v>
      </c>
      <c r="F16" s="110">
        <v>140</v>
      </c>
      <c r="G16" s="111">
        <v>12.472647702407002</v>
      </c>
      <c r="H16" s="10">
        <v>100</v>
      </c>
      <c r="I16" s="39">
        <v>11.527854384997243</v>
      </c>
      <c r="J16" s="110">
        <v>130</v>
      </c>
      <c r="K16" s="111">
        <v>15.470297029702969</v>
      </c>
      <c r="L16" s="10">
        <v>90</v>
      </c>
      <c r="M16" s="70">
        <v>13.84159881569208</v>
      </c>
    </row>
    <row r="17" spans="1:13" x14ac:dyDescent="0.25">
      <c r="A17" s="80" t="s">
        <v>3</v>
      </c>
      <c r="B17" s="23">
        <v>850</v>
      </c>
      <c r="C17" s="38">
        <v>17.930381743611314</v>
      </c>
      <c r="D17" s="21">
        <v>160</v>
      </c>
      <c r="E17" s="39">
        <v>14.865502595563946</v>
      </c>
      <c r="F17" s="110">
        <v>260</v>
      </c>
      <c r="G17" s="111">
        <v>21.431543903454013</v>
      </c>
      <c r="H17" s="10">
        <v>220</v>
      </c>
      <c r="I17" s="39">
        <v>24.439584472389285</v>
      </c>
      <c r="J17" s="110">
        <v>150</v>
      </c>
      <c r="K17" s="111">
        <v>17.972893341190336</v>
      </c>
      <c r="L17" s="10">
        <v>60</v>
      </c>
      <c r="M17" s="70">
        <v>8.4188911704312108</v>
      </c>
    </row>
    <row r="18" spans="1:13" x14ac:dyDescent="0.25">
      <c r="A18" s="80" t="s">
        <v>6</v>
      </c>
      <c r="B18" s="23">
        <v>660</v>
      </c>
      <c r="C18" s="38">
        <v>14.514185562493154</v>
      </c>
      <c r="D18" s="21">
        <v>190</v>
      </c>
      <c r="E18" s="39">
        <v>19.406041986687146</v>
      </c>
      <c r="F18" s="110">
        <v>30</v>
      </c>
      <c r="G18" s="111">
        <v>2.342786683107275</v>
      </c>
      <c r="H18" s="10">
        <v>210</v>
      </c>
      <c r="I18" s="39">
        <v>23.678160919540232</v>
      </c>
      <c r="J18" s="110">
        <v>130</v>
      </c>
      <c r="K18" s="111">
        <v>15.470297029702969</v>
      </c>
      <c r="L18" s="10">
        <v>110</v>
      </c>
      <c r="M18" s="70">
        <v>16.366258111031001</v>
      </c>
    </row>
    <row r="19" spans="1:13" x14ac:dyDescent="0.25">
      <c r="A19" s="80" t="s">
        <v>5</v>
      </c>
      <c r="B19" s="23">
        <v>910</v>
      </c>
      <c r="C19" s="38">
        <v>18.66735007688365</v>
      </c>
      <c r="D19" s="21">
        <v>200</v>
      </c>
      <c r="E19" s="39">
        <v>18.264014466546115</v>
      </c>
      <c r="F19" s="110">
        <v>190</v>
      </c>
      <c r="G19" s="111">
        <v>15.254237288135593</v>
      </c>
      <c r="H19" s="10">
        <v>210</v>
      </c>
      <c r="I19" s="39">
        <v>21.534526854219948</v>
      </c>
      <c r="J19" s="110">
        <v>150</v>
      </c>
      <c r="K19" s="111">
        <v>18.241235888294714</v>
      </c>
      <c r="L19" s="10">
        <v>160</v>
      </c>
      <c r="M19" s="70">
        <v>21.793973370707779</v>
      </c>
    </row>
    <row r="20" spans="1:13" x14ac:dyDescent="0.25">
      <c r="A20" s="80" t="s">
        <v>1</v>
      </c>
      <c r="B20" s="23">
        <v>720</v>
      </c>
      <c r="C20" s="38">
        <v>14.776349614395887</v>
      </c>
      <c r="D20" s="21">
        <v>160</v>
      </c>
      <c r="E20" s="39">
        <v>16.037273173124081</v>
      </c>
      <c r="F20" s="110">
        <v>180</v>
      </c>
      <c r="G20" s="111">
        <v>14.420803782505912</v>
      </c>
      <c r="H20" s="10">
        <v>190</v>
      </c>
      <c r="I20" s="39">
        <v>19.790026246719162</v>
      </c>
      <c r="J20" s="110">
        <v>90</v>
      </c>
      <c r="K20" s="111">
        <v>10.755148741418765</v>
      </c>
      <c r="L20" s="10">
        <v>90</v>
      </c>
      <c r="M20" s="70">
        <v>11.973244147157191</v>
      </c>
    </row>
    <row r="21" spans="1:13" x14ac:dyDescent="0.25">
      <c r="A21" s="80" t="s">
        <v>14</v>
      </c>
      <c r="B21" s="23">
        <v>1020</v>
      </c>
      <c r="C21" s="38">
        <v>20.717616055138858</v>
      </c>
      <c r="D21" s="21">
        <v>200</v>
      </c>
      <c r="E21" s="39">
        <v>18.957345971563981</v>
      </c>
      <c r="F21" s="110">
        <v>330</v>
      </c>
      <c r="G21" s="111">
        <v>26.434923201293454</v>
      </c>
      <c r="H21" s="10">
        <v>140</v>
      </c>
      <c r="I21" s="39">
        <v>13.53199804592086</v>
      </c>
      <c r="J21" s="110">
        <v>190</v>
      </c>
      <c r="K21" s="111">
        <v>21.79930795847751</v>
      </c>
      <c r="L21" s="10">
        <v>170</v>
      </c>
      <c r="M21" s="70">
        <v>22.318454363757496</v>
      </c>
    </row>
    <row r="22" spans="1:13" x14ac:dyDescent="0.25">
      <c r="A22" s="80" t="s">
        <v>8</v>
      </c>
      <c r="B22" s="23">
        <v>1620</v>
      </c>
      <c r="C22" s="38">
        <v>33.081632653061227</v>
      </c>
      <c r="D22" s="21">
        <v>340</v>
      </c>
      <c r="E22" s="39">
        <v>33.044733044733043</v>
      </c>
      <c r="F22" s="110">
        <v>460</v>
      </c>
      <c r="G22" s="111">
        <v>36.905721192586618</v>
      </c>
      <c r="H22" s="10">
        <v>390</v>
      </c>
      <c r="I22" s="39">
        <v>40.365535248041773</v>
      </c>
      <c r="J22" s="110">
        <v>290</v>
      </c>
      <c r="K22" s="111">
        <v>32.467532467532465</v>
      </c>
      <c r="L22" s="10">
        <v>150</v>
      </c>
      <c r="M22" s="70">
        <v>18.737926593689632</v>
      </c>
    </row>
    <row r="23" spans="1:13" x14ac:dyDescent="0.25">
      <c r="A23" s="80" t="s">
        <v>9</v>
      </c>
      <c r="B23" s="23">
        <v>560</v>
      </c>
      <c r="C23" s="38">
        <v>11.520360139144669</v>
      </c>
      <c r="D23" s="21">
        <v>160</v>
      </c>
      <c r="E23" s="39">
        <v>15.4296875</v>
      </c>
      <c r="F23" s="110">
        <v>140</v>
      </c>
      <c r="G23" s="111">
        <v>11.066878980891721</v>
      </c>
      <c r="H23" s="10">
        <v>80</v>
      </c>
      <c r="I23" s="39">
        <v>8.0061193268740443</v>
      </c>
      <c r="J23" s="110">
        <v>100</v>
      </c>
      <c r="K23" s="111">
        <v>11.893764434180138</v>
      </c>
      <c r="L23" s="10">
        <v>80</v>
      </c>
      <c r="M23" s="70">
        <v>11.111111111111111</v>
      </c>
    </row>
    <row r="24" spans="1:13" x14ac:dyDescent="0.25">
      <c r="A24" s="80" t="s">
        <v>18</v>
      </c>
      <c r="B24" s="23">
        <v>600</v>
      </c>
      <c r="C24" s="38">
        <v>11.426925292874976</v>
      </c>
      <c r="D24" s="21">
        <v>140</v>
      </c>
      <c r="E24" s="39">
        <v>12.43869817209095</v>
      </c>
      <c r="F24" s="110">
        <v>140</v>
      </c>
      <c r="G24" s="111">
        <v>10.448859455481973</v>
      </c>
      <c r="H24" s="10">
        <v>70</v>
      </c>
      <c r="I24" s="39">
        <v>6.2645011600928076</v>
      </c>
      <c r="J24" s="110">
        <v>100</v>
      </c>
      <c r="K24" s="111">
        <v>11.62528216704289</v>
      </c>
      <c r="L24" s="10">
        <v>140</v>
      </c>
      <c r="M24" s="70">
        <v>18.610747051114025</v>
      </c>
    </row>
    <row r="25" spans="1:13" ht="6.75" customHeight="1" x14ac:dyDescent="0.25">
      <c r="A25" s="81"/>
      <c r="B25" s="13"/>
      <c r="C25" s="7"/>
      <c r="D25" s="22"/>
      <c r="E25" s="11"/>
      <c r="F25" s="112"/>
      <c r="G25" s="113"/>
      <c r="H25" s="12"/>
      <c r="I25" s="12"/>
      <c r="J25" s="114"/>
      <c r="K25" s="115"/>
      <c r="L25" s="12"/>
      <c r="M25" s="73"/>
    </row>
    <row r="26" spans="1:13" x14ac:dyDescent="0.25">
      <c r="A26" s="5"/>
      <c r="B26" s="6"/>
      <c r="C26" s="6"/>
      <c r="D26" s="6"/>
      <c r="E26" s="6"/>
      <c r="F26" s="6"/>
      <c r="G26" s="6"/>
      <c r="H26" s="6"/>
      <c r="I26" s="6"/>
      <c r="J26" s="8"/>
    </row>
    <row r="27" spans="1:13" x14ac:dyDescent="0.25">
      <c r="A27" s="6" t="s">
        <v>22</v>
      </c>
      <c r="B27" s="6"/>
      <c r="C27" s="6"/>
      <c r="D27" s="6"/>
      <c r="E27" s="6"/>
      <c r="F27" s="6"/>
      <c r="G27" s="6"/>
      <c r="H27" s="6"/>
      <c r="I27" s="6"/>
      <c r="J27" s="8"/>
    </row>
    <row r="28" spans="1:13" x14ac:dyDescent="0.25">
      <c r="A28" s="123" t="s">
        <v>23</v>
      </c>
      <c r="B28" s="123"/>
      <c r="C28" s="123"/>
      <c r="D28" s="123"/>
      <c r="E28" s="123"/>
      <c r="F28" s="123"/>
      <c r="G28" s="123"/>
      <c r="H28" s="123"/>
      <c r="I28" s="123"/>
      <c r="J28" s="123"/>
    </row>
    <row r="29" spans="1:13" x14ac:dyDescent="0.25">
      <c r="A29" s="123" t="s">
        <v>24</v>
      </c>
      <c r="B29" s="123"/>
      <c r="C29" s="123"/>
      <c r="D29" s="123"/>
      <c r="E29" s="123"/>
      <c r="F29" s="123"/>
      <c r="G29" s="123"/>
      <c r="H29" s="123"/>
      <c r="I29" s="123"/>
      <c r="J29" s="123"/>
    </row>
  </sheetData>
  <hyperlinks>
    <hyperlink ref="A1" location="Contents!A1" display="Back to contents"/>
    <hyperlink ref="O1" r:id="rId1" tooltip="Meets My Needs"/>
    <hyperlink ref="P1" r:id="rId2" tooltip="I need something slightly different" display="I need something slightly different (please specify)"/>
    <hyperlink ref="Q1" r:id="rId3" tooltip="This is not what I need" display="This is not what I need at all (please specify)"/>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activeCell="A29" sqref="A29"/>
    </sheetView>
  </sheetViews>
  <sheetFormatPr defaultRowHeight="15" x14ac:dyDescent="0.25"/>
  <cols>
    <col min="1" max="1" width="12.42578125" customWidth="1"/>
    <col min="2" max="2" width="12.140625" customWidth="1"/>
    <col min="3" max="3" width="15.5703125" customWidth="1"/>
    <col min="4" max="5" width="13.28515625" customWidth="1"/>
    <col min="6" max="6" width="13.28515625" style="14" customWidth="1"/>
    <col min="7" max="13" width="13.28515625" customWidth="1"/>
    <col min="14" max="14" width="13.85546875" customWidth="1"/>
  </cols>
  <sheetData>
    <row r="1" spans="1:14" s="165" customFormat="1" ht="76.5" x14ac:dyDescent="0.25">
      <c r="A1" s="140" t="s">
        <v>119</v>
      </c>
      <c r="F1" s="166"/>
      <c r="K1" s="160" t="s">
        <v>166</v>
      </c>
      <c r="L1" s="161" t="s">
        <v>167</v>
      </c>
      <c r="M1" s="162" t="s">
        <v>191</v>
      </c>
      <c r="N1" s="163" t="s">
        <v>192</v>
      </c>
    </row>
    <row r="2" spans="1:14" s="98" customFormat="1" x14ac:dyDescent="0.25">
      <c r="F2" s="99"/>
    </row>
    <row r="3" spans="1:14" ht="18.75" x14ac:dyDescent="0.25">
      <c r="A3" s="105" t="s">
        <v>153</v>
      </c>
      <c r="B3" s="6"/>
      <c r="C3" s="6"/>
      <c r="D3" s="6"/>
      <c r="E3" s="6"/>
      <c r="F3" s="8"/>
    </row>
    <row r="4" spans="1:14" x14ac:dyDescent="0.25">
      <c r="A4" s="5"/>
      <c r="B4" s="47"/>
      <c r="C4" s="6"/>
      <c r="D4" s="6"/>
      <c r="E4" s="6"/>
      <c r="F4" s="8"/>
    </row>
    <row r="5" spans="1:14" s="2" customFormat="1" ht="42.6" customHeight="1" x14ac:dyDescent="0.25">
      <c r="A5" s="121" t="s">
        <v>0</v>
      </c>
      <c r="B5" s="119" t="s">
        <v>32</v>
      </c>
      <c r="C5" s="45" t="s">
        <v>33</v>
      </c>
      <c r="D5" s="45" t="s">
        <v>40</v>
      </c>
      <c r="E5" s="45" t="s">
        <v>34</v>
      </c>
      <c r="F5" s="45" t="s">
        <v>35</v>
      </c>
      <c r="G5" s="45" t="s">
        <v>41</v>
      </c>
      <c r="H5" s="45" t="s">
        <v>36</v>
      </c>
      <c r="I5" s="45" t="s">
        <v>37</v>
      </c>
      <c r="J5" s="45" t="s">
        <v>42</v>
      </c>
      <c r="K5" s="45" t="s">
        <v>43</v>
      </c>
      <c r="L5" s="45" t="s">
        <v>39</v>
      </c>
      <c r="M5" s="117" t="s">
        <v>38</v>
      </c>
    </row>
    <row r="6" spans="1:14" x14ac:dyDescent="0.25">
      <c r="A6" s="79" t="s">
        <v>7</v>
      </c>
      <c r="B6" s="30">
        <v>980</v>
      </c>
      <c r="C6" s="21">
        <v>70</v>
      </c>
      <c r="D6" s="10">
        <v>110</v>
      </c>
      <c r="E6" s="10">
        <v>210</v>
      </c>
      <c r="F6" s="10">
        <v>70</v>
      </c>
      <c r="G6" s="10">
        <v>80</v>
      </c>
      <c r="H6" s="10">
        <v>90</v>
      </c>
      <c r="I6" s="10">
        <v>70</v>
      </c>
      <c r="J6" s="10">
        <v>60</v>
      </c>
      <c r="K6" s="10">
        <v>50</v>
      </c>
      <c r="L6" s="10">
        <v>70</v>
      </c>
      <c r="M6" s="118">
        <v>100</v>
      </c>
    </row>
    <row r="7" spans="1:14" x14ac:dyDescent="0.25">
      <c r="A7" s="79" t="s">
        <v>13</v>
      </c>
      <c r="B7" s="30">
        <v>840</v>
      </c>
      <c r="C7" s="21">
        <v>80</v>
      </c>
      <c r="D7" s="10">
        <v>70</v>
      </c>
      <c r="E7" s="10">
        <v>130</v>
      </c>
      <c r="F7" s="10">
        <v>40</v>
      </c>
      <c r="G7" s="10">
        <v>100</v>
      </c>
      <c r="H7" s="10">
        <v>10</v>
      </c>
      <c r="I7" s="10">
        <v>120</v>
      </c>
      <c r="J7" s="10">
        <v>60</v>
      </c>
      <c r="K7" s="10">
        <v>50</v>
      </c>
      <c r="L7" s="10">
        <v>120</v>
      </c>
      <c r="M7" s="118">
        <v>70</v>
      </c>
    </row>
    <row r="8" spans="1:14" x14ac:dyDescent="0.25">
      <c r="A8" s="80" t="s">
        <v>12</v>
      </c>
      <c r="B8" s="30">
        <v>570</v>
      </c>
      <c r="C8" s="21">
        <v>20</v>
      </c>
      <c r="D8" s="10">
        <v>50</v>
      </c>
      <c r="E8" s="10">
        <v>100</v>
      </c>
      <c r="F8" s="10">
        <v>50</v>
      </c>
      <c r="G8" s="10">
        <v>40</v>
      </c>
      <c r="H8" s="10">
        <v>30</v>
      </c>
      <c r="I8" s="10">
        <v>60</v>
      </c>
      <c r="J8" s="10">
        <v>10</v>
      </c>
      <c r="K8" s="10">
        <v>90</v>
      </c>
      <c r="L8" s="10">
        <v>20</v>
      </c>
      <c r="M8" s="118">
        <v>90</v>
      </c>
    </row>
    <row r="9" spans="1:14" x14ac:dyDescent="0.25">
      <c r="A9" s="80" t="s">
        <v>11</v>
      </c>
      <c r="B9" s="30">
        <v>600</v>
      </c>
      <c r="C9" s="21">
        <v>20</v>
      </c>
      <c r="D9" s="10">
        <v>70</v>
      </c>
      <c r="E9" s="10">
        <v>140</v>
      </c>
      <c r="F9" s="10">
        <v>50</v>
      </c>
      <c r="G9" s="10">
        <v>90</v>
      </c>
      <c r="H9" s="10">
        <v>20</v>
      </c>
      <c r="I9" s="10">
        <v>30</v>
      </c>
      <c r="J9" s="10">
        <v>40</v>
      </c>
      <c r="K9" s="10">
        <v>30</v>
      </c>
      <c r="L9" s="10">
        <v>60</v>
      </c>
      <c r="M9" s="118">
        <v>50</v>
      </c>
    </row>
    <row r="10" spans="1:14" x14ac:dyDescent="0.25">
      <c r="A10" s="80" t="s">
        <v>3</v>
      </c>
      <c r="B10" s="30">
        <v>850</v>
      </c>
      <c r="C10" s="21">
        <v>50</v>
      </c>
      <c r="D10" s="10">
        <v>110</v>
      </c>
      <c r="E10" s="10">
        <v>110</v>
      </c>
      <c r="F10" s="10">
        <v>70</v>
      </c>
      <c r="G10" s="10">
        <v>50</v>
      </c>
      <c r="H10" s="10">
        <v>0</v>
      </c>
      <c r="I10" s="10">
        <v>120</v>
      </c>
      <c r="J10" s="10">
        <v>120</v>
      </c>
      <c r="K10" s="10">
        <v>40</v>
      </c>
      <c r="L10" s="10">
        <v>50</v>
      </c>
      <c r="M10" s="118">
        <v>130</v>
      </c>
    </row>
    <row r="11" spans="1:14" x14ac:dyDescent="0.25">
      <c r="A11" s="80" t="s">
        <v>6</v>
      </c>
      <c r="B11" s="30">
        <v>660</v>
      </c>
      <c r="C11" s="21">
        <v>30</v>
      </c>
      <c r="D11" s="10">
        <v>100</v>
      </c>
      <c r="E11" s="10">
        <v>180</v>
      </c>
      <c r="F11" s="10">
        <v>20</v>
      </c>
      <c r="G11" s="10">
        <v>60</v>
      </c>
      <c r="H11" s="10">
        <v>40</v>
      </c>
      <c r="I11" s="10">
        <v>100</v>
      </c>
      <c r="J11" s="10">
        <v>-20</v>
      </c>
      <c r="K11" s="10">
        <v>20</v>
      </c>
      <c r="L11" s="10">
        <v>60</v>
      </c>
      <c r="M11" s="118">
        <v>80</v>
      </c>
    </row>
    <row r="12" spans="1:14" x14ac:dyDescent="0.25">
      <c r="A12" s="80" t="s">
        <v>5</v>
      </c>
      <c r="B12" s="30">
        <v>910</v>
      </c>
      <c r="C12" s="21">
        <v>30</v>
      </c>
      <c r="D12" s="10">
        <v>110</v>
      </c>
      <c r="E12" s="10">
        <v>210</v>
      </c>
      <c r="F12" s="10">
        <v>40</v>
      </c>
      <c r="G12" s="10">
        <v>50</v>
      </c>
      <c r="H12" s="10">
        <v>90</v>
      </c>
      <c r="I12" s="10">
        <v>70</v>
      </c>
      <c r="J12" s="10">
        <v>80</v>
      </c>
      <c r="K12" s="10">
        <v>60</v>
      </c>
      <c r="L12" s="10">
        <v>70</v>
      </c>
      <c r="M12" s="118">
        <v>100</v>
      </c>
    </row>
    <row r="13" spans="1:14" x14ac:dyDescent="0.25">
      <c r="A13" s="80" t="s">
        <v>1</v>
      </c>
      <c r="B13" s="30">
        <v>720</v>
      </c>
      <c r="C13" s="21">
        <v>40</v>
      </c>
      <c r="D13" s="10">
        <v>50</v>
      </c>
      <c r="E13" s="10">
        <v>150</v>
      </c>
      <c r="F13" s="10">
        <v>30</v>
      </c>
      <c r="G13" s="10">
        <v>40</v>
      </c>
      <c r="H13" s="10">
        <v>60</v>
      </c>
      <c r="I13" s="10">
        <v>50</v>
      </c>
      <c r="J13" s="10">
        <v>60</v>
      </c>
      <c r="K13" s="10">
        <v>80</v>
      </c>
      <c r="L13" s="10">
        <v>40</v>
      </c>
      <c r="M13" s="118">
        <v>120</v>
      </c>
    </row>
    <row r="14" spans="1:14" x14ac:dyDescent="0.25">
      <c r="A14" s="80" t="s">
        <v>14</v>
      </c>
      <c r="B14" s="30">
        <v>1020</v>
      </c>
      <c r="C14" s="21">
        <v>90</v>
      </c>
      <c r="D14" s="10">
        <v>120</v>
      </c>
      <c r="E14" s="10">
        <v>180</v>
      </c>
      <c r="F14" s="10">
        <v>130</v>
      </c>
      <c r="G14" s="10">
        <v>70</v>
      </c>
      <c r="H14" s="10">
        <v>70</v>
      </c>
      <c r="I14" s="10">
        <v>50</v>
      </c>
      <c r="J14" s="10">
        <v>100</v>
      </c>
      <c r="K14" s="10">
        <v>50</v>
      </c>
      <c r="L14" s="10">
        <v>80</v>
      </c>
      <c r="M14" s="118">
        <v>90</v>
      </c>
    </row>
    <row r="15" spans="1:14" x14ac:dyDescent="0.25">
      <c r="A15" s="80" t="s">
        <v>8</v>
      </c>
      <c r="B15" s="30">
        <v>1620</v>
      </c>
      <c r="C15" s="21">
        <v>160</v>
      </c>
      <c r="D15" s="10">
        <v>170</v>
      </c>
      <c r="E15" s="10">
        <v>320</v>
      </c>
      <c r="F15" s="10">
        <v>80</v>
      </c>
      <c r="G15" s="10">
        <v>100</v>
      </c>
      <c r="H15" s="10">
        <v>30</v>
      </c>
      <c r="I15" s="10">
        <v>150</v>
      </c>
      <c r="J15" s="10">
        <v>170</v>
      </c>
      <c r="K15" s="10">
        <v>110</v>
      </c>
      <c r="L15" s="10">
        <v>150</v>
      </c>
      <c r="M15" s="118">
        <v>180</v>
      </c>
    </row>
    <row r="16" spans="1:14" x14ac:dyDescent="0.25">
      <c r="A16" s="80" t="s">
        <v>9</v>
      </c>
      <c r="B16" s="30">
        <v>560</v>
      </c>
      <c r="C16" s="21">
        <v>40</v>
      </c>
      <c r="D16" s="10">
        <v>50</v>
      </c>
      <c r="E16" s="10">
        <v>160</v>
      </c>
      <c r="F16" s="10">
        <v>20</v>
      </c>
      <c r="G16" s="10">
        <v>30</v>
      </c>
      <c r="H16" s="10">
        <v>50</v>
      </c>
      <c r="I16" s="10">
        <v>50</v>
      </c>
      <c r="J16" s="10">
        <v>70</v>
      </c>
      <c r="K16" s="10">
        <v>30</v>
      </c>
      <c r="L16" s="10">
        <v>60</v>
      </c>
      <c r="M16" s="118">
        <v>20</v>
      </c>
    </row>
    <row r="17" spans="1:13" x14ac:dyDescent="0.25">
      <c r="A17" s="80" t="s">
        <v>18</v>
      </c>
      <c r="B17" s="30">
        <v>600</v>
      </c>
      <c r="C17" s="21">
        <v>20</v>
      </c>
      <c r="D17" s="10">
        <v>30</v>
      </c>
      <c r="E17" s="10">
        <v>140</v>
      </c>
      <c r="F17" s="10">
        <v>40</v>
      </c>
      <c r="G17" s="10">
        <v>40</v>
      </c>
      <c r="H17" s="10">
        <v>70</v>
      </c>
      <c r="I17" s="10">
        <v>20</v>
      </c>
      <c r="J17" s="10">
        <v>70</v>
      </c>
      <c r="K17" s="10">
        <v>80</v>
      </c>
      <c r="L17" s="10">
        <v>70</v>
      </c>
      <c r="M17" s="118">
        <v>20</v>
      </c>
    </row>
    <row r="18" spans="1:13" ht="6.75" customHeight="1" x14ac:dyDescent="0.25">
      <c r="A18" s="81"/>
      <c r="B18" s="75"/>
      <c r="C18" s="22"/>
      <c r="D18" s="11"/>
      <c r="E18" s="12"/>
      <c r="F18" s="12"/>
      <c r="G18" s="12"/>
      <c r="H18" s="12"/>
      <c r="I18" s="12"/>
      <c r="J18" s="12"/>
      <c r="K18" s="12"/>
      <c r="L18" s="12"/>
      <c r="M18" s="73"/>
    </row>
    <row r="19" spans="1:13" x14ac:dyDescent="0.25">
      <c r="A19" s="5"/>
      <c r="B19" s="6"/>
      <c r="C19" s="6"/>
      <c r="D19" s="6"/>
      <c r="E19" s="6"/>
      <c r="F19" s="8"/>
    </row>
    <row r="20" spans="1:13" x14ac:dyDescent="0.25">
      <c r="A20" s="6" t="s">
        <v>22</v>
      </c>
      <c r="B20" s="6"/>
      <c r="C20" s="6"/>
      <c r="D20" s="6"/>
      <c r="E20" s="6"/>
      <c r="F20" s="8"/>
    </row>
    <row r="21" spans="1:13" x14ac:dyDescent="0.25">
      <c r="A21" s="123" t="s">
        <v>23</v>
      </c>
      <c r="B21" s="123"/>
      <c r="C21" s="123"/>
      <c r="D21" s="123"/>
      <c r="E21" s="123"/>
      <c r="F21" s="123"/>
    </row>
    <row r="22" spans="1:13" x14ac:dyDescent="0.25">
      <c r="A22" s="123" t="s">
        <v>24</v>
      </c>
      <c r="B22" s="123"/>
      <c r="C22" s="123"/>
      <c r="D22" s="123"/>
      <c r="E22" s="123"/>
      <c r="F22" s="123"/>
    </row>
  </sheetData>
  <hyperlinks>
    <hyperlink ref="A1" location="Contents!A1" display="Back to contents"/>
    <hyperlink ref="L1" r:id="rId1" tooltip="Meets My Needs"/>
    <hyperlink ref="M1" r:id="rId2" tooltip="I need something slightly different" display="I need something slightly different (please specify)"/>
    <hyperlink ref="N1" r:id="rId3" tooltip="This is not what I need" display="This is not what I need at all (please specify)"/>
  </hyperlinks>
  <pageMargins left="0.7" right="0.7" top="0.75" bottom="0.75" header="0.3" footer="0.3"/>
  <pageSetup orientation="portrait" horizontalDpi="90" verticalDpi="9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election activeCell="A29" sqref="A29"/>
    </sheetView>
  </sheetViews>
  <sheetFormatPr defaultRowHeight="15" x14ac:dyDescent="0.25"/>
  <cols>
    <col min="1" max="1" width="12.42578125" style="98" customWidth="1"/>
    <col min="2" max="2" width="9.140625" style="98"/>
    <col min="3" max="3" width="15.5703125" style="98" customWidth="1"/>
    <col min="4" max="13" width="13.28515625" style="98" customWidth="1"/>
    <col min="14" max="14" width="15.7109375" style="98" customWidth="1"/>
    <col min="15" max="16384" width="9.140625" style="98"/>
  </cols>
  <sheetData>
    <row r="1" spans="1:14" ht="76.5" x14ac:dyDescent="0.25">
      <c r="A1" s="140" t="s">
        <v>119</v>
      </c>
      <c r="K1" s="160" t="s">
        <v>166</v>
      </c>
      <c r="L1" s="161" t="s">
        <v>167</v>
      </c>
      <c r="M1" s="162" t="s">
        <v>191</v>
      </c>
      <c r="N1" s="163" t="s">
        <v>192</v>
      </c>
    </row>
    <row r="3" spans="1:14" ht="18.75" x14ac:dyDescent="0.25">
      <c r="A3" s="105" t="s">
        <v>154</v>
      </c>
      <c r="B3" s="6"/>
      <c r="C3" s="6"/>
      <c r="D3" s="6"/>
      <c r="E3" s="6"/>
    </row>
    <row r="4" spans="1:14" x14ac:dyDescent="0.25">
      <c r="A4" s="5"/>
      <c r="B4" s="6"/>
      <c r="C4" s="6"/>
      <c r="D4" s="6"/>
      <c r="E4" s="6"/>
    </row>
    <row r="5" spans="1:14" s="2" customFormat="1" ht="42.6" customHeight="1" x14ac:dyDescent="0.25">
      <c r="A5" s="121" t="s">
        <v>0</v>
      </c>
      <c r="B5" s="120"/>
      <c r="C5" s="45" t="s">
        <v>33</v>
      </c>
      <c r="D5" s="45" t="s">
        <v>40</v>
      </c>
      <c r="E5" s="45" t="s">
        <v>34</v>
      </c>
      <c r="F5" s="45" t="s">
        <v>35</v>
      </c>
      <c r="G5" s="45" t="s">
        <v>41</v>
      </c>
      <c r="H5" s="45" t="s">
        <v>36</v>
      </c>
      <c r="I5" s="45" t="s">
        <v>37</v>
      </c>
      <c r="J5" s="45" t="s">
        <v>42</v>
      </c>
      <c r="K5" s="45" t="s">
        <v>43</v>
      </c>
      <c r="L5" s="45" t="s">
        <v>39</v>
      </c>
      <c r="M5" s="117" t="s">
        <v>38</v>
      </c>
    </row>
    <row r="6" spans="1:14" x14ac:dyDescent="0.25">
      <c r="A6" s="79" t="s">
        <v>7</v>
      </c>
      <c r="B6" s="82">
        <v>21.604254376246399</v>
      </c>
      <c r="C6" s="39">
        <v>19.877675840978593</v>
      </c>
      <c r="D6" s="39">
        <v>24.888888888888889</v>
      </c>
      <c r="E6" s="39">
        <v>20.970186963112685</v>
      </c>
      <c r="F6" s="39">
        <v>21.646341463414632</v>
      </c>
      <c r="G6" s="39">
        <v>23.404255319148938</v>
      </c>
      <c r="H6" s="39">
        <v>32.222222222222221</v>
      </c>
      <c r="I6" s="39">
        <v>21.282798833819243</v>
      </c>
      <c r="J6" s="39">
        <v>17.86743515850144</v>
      </c>
      <c r="K6" s="39">
        <v>15.422885572139302</v>
      </c>
      <c r="L6" s="39">
        <v>18.112244897959183</v>
      </c>
      <c r="M6" s="70">
        <v>23.623853211009173</v>
      </c>
    </row>
    <row r="7" spans="1:14" x14ac:dyDescent="0.25">
      <c r="A7" s="79" t="s">
        <v>13</v>
      </c>
      <c r="B7" s="82">
        <v>19.179019384264539</v>
      </c>
      <c r="C7" s="39">
        <v>24.683544303797468</v>
      </c>
      <c r="D7" s="39">
        <v>15.217391304347828</v>
      </c>
      <c r="E7" s="39">
        <v>14.056654195617316</v>
      </c>
      <c r="F7" s="39">
        <v>10.982658959537572</v>
      </c>
      <c r="G7" s="39">
        <v>31.347962382445143</v>
      </c>
      <c r="H7" s="39">
        <v>3.1657355679702048</v>
      </c>
      <c r="I7" s="39">
        <v>37.68352365415987</v>
      </c>
      <c r="J7" s="39">
        <v>16.083916083916083</v>
      </c>
      <c r="K7" s="39">
        <v>17.921146953405017</v>
      </c>
      <c r="L7" s="39">
        <v>33.709449929478133</v>
      </c>
      <c r="M7" s="70">
        <v>16.38418079096045</v>
      </c>
    </row>
    <row r="8" spans="1:14" x14ac:dyDescent="0.25">
      <c r="A8" s="80" t="s">
        <v>12</v>
      </c>
      <c r="B8" s="82">
        <v>12.441186125396651</v>
      </c>
      <c r="C8" s="39">
        <v>6.197183098591549</v>
      </c>
      <c r="D8" s="39">
        <v>9.7326203208556148</v>
      </c>
      <c r="E8" s="39">
        <v>10.812209001551992</v>
      </c>
      <c r="F8" s="39">
        <v>14.799446749654219</v>
      </c>
      <c r="G8" s="39">
        <v>13.21928460342146</v>
      </c>
      <c r="H8" s="39">
        <v>12.452830188679245</v>
      </c>
      <c r="I8" s="39">
        <v>18.608169440242055</v>
      </c>
      <c r="J8" s="39">
        <v>2.4967148488830486</v>
      </c>
      <c r="K8" s="39">
        <v>30.985915492957744</v>
      </c>
      <c r="L8" s="39">
        <v>5.0632911392405067</v>
      </c>
      <c r="M8" s="70">
        <v>20</v>
      </c>
    </row>
    <row r="9" spans="1:14" x14ac:dyDescent="0.25">
      <c r="A9" s="80" t="s">
        <v>11</v>
      </c>
      <c r="B9" s="82">
        <v>12.896589063345967</v>
      </c>
      <c r="C9" s="39">
        <v>6.7431850789096126</v>
      </c>
      <c r="D9" s="39">
        <v>16.228070175438596</v>
      </c>
      <c r="E9" s="39">
        <v>13.481481481481481</v>
      </c>
      <c r="F9" s="39">
        <v>15.463917525773196</v>
      </c>
      <c r="G9" s="39">
        <v>26.283987915407852</v>
      </c>
      <c r="H9" s="39">
        <v>5.8380414312617699</v>
      </c>
      <c r="I9" s="39">
        <v>7.4333800841514721</v>
      </c>
      <c r="J9" s="39">
        <v>12.043301759133964</v>
      </c>
      <c r="K9" s="39">
        <v>9.8976109215017072</v>
      </c>
      <c r="L9" s="39">
        <v>15.335868187579212</v>
      </c>
      <c r="M9" s="70">
        <v>10.199556541019955</v>
      </c>
    </row>
    <row r="10" spans="1:14" x14ac:dyDescent="0.25">
      <c r="A10" s="80" t="s">
        <v>3</v>
      </c>
      <c r="B10" s="82">
        <v>17.930381743611314</v>
      </c>
      <c r="C10" s="39">
        <v>14.092140921409213</v>
      </c>
      <c r="D10" s="39">
        <v>23.126338329764454</v>
      </c>
      <c r="E10" s="39">
        <v>10.856573705179283</v>
      </c>
      <c r="F10" s="39">
        <v>18.010752688172044</v>
      </c>
      <c r="G10" s="39">
        <v>13.8328530259366</v>
      </c>
      <c r="H10" s="39">
        <v>0.6578947368421052</v>
      </c>
      <c r="I10" s="39">
        <v>35.232383808095953</v>
      </c>
      <c r="J10" s="39">
        <v>33.423913043478258</v>
      </c>
      <c r="K10" s="39">
        <v>14.054927302100161</v>
      </c>
      <c r="L10" s="39">
        <v>12.485136741973839</v>
      </c>
      <c r="M10" s="70">
        <v>28.260869565217391</v>
      </c>
    </row>
    <row r="11" spans="1:14" x14ac:dyDescent="0.25">
      <c r="A11" s="80" t="s">
        <v>6</v>
      </c>
      <c r="B11" s="82">
        <v>14.514185562493154</v>
      </c>
      <c r="C11" s="39">
        <v>7.3103448275862073</v>
      </c>
      <c r="D11" s="39">
        <v>20.87912087912088</v>
      </c>
      <c r="E11" s="39">
        <v>19.514884233737597</v>
      </c>
      <c r="F11" s="39">
        <v>4.2492917847025495</v>
      </c>
      <c r="G11" s="39">
        <v>18.818040435458787</v>
      </c>
      <c r="H11" s="39">
        <v>14.715719063545151</v>
      </c>
      <c r="I11" s="39">
        <v>29.141104294478527</v>
      </c>
      <c r="J11" s="39">
        <v>-5.1851851851851851</v>
      </c>
      <c r="K11" s="39">
        <v>7.7702702702702702</v>
      </c>
      <c r="L11" s="39">
        <v>15.75</v>
      </c>
      <c r="M11" s="70">
        <v>19.226393629124004</v>
      </c>
    </row>
    <row r="12" spans="1:14" x14ac:dyDescent="0.25">
      <c r="A12" s="80" t="s">
        <v>5</v>
      </c>
      <c r="B12" s="82">
        <v>18.66735007688365</v>
      </c>
      <c r="C12" s="39">
        <v>7.9947575360419396</v>
      </c>
      <c r="D12" s="39">
        <v>22.384937238493723</v>
      </c>
      <c r="E12" s="39">
        <v>19.579751671442217</v>
      </c>
      <c r="F12" s="39">
        <v>11.590296495956872</v>
      </c>
      <c r="G12" s="39">
        <v>13.963328631875882</v>
      </c>
      <c r="H12" s="39">
        <v>30.985915492957744</v>
      </c>
      <c r="I12" s="39">
        <v>21.203438395415471</v>
      </c>
      <c r="J12" s="39">
        <v>21.025641025641026</v>
      </c>
      <c r="K12" s="39">
        <v>20.915032679738562</v>
      </c>
      <c r="L12" s="39">
        <v>16.627634660421545</v>
      </c>
      <c r="M12" s="70">
        <v>19.713993871297241</v>
      </c>
    </row>
    <row r="13" spans="1:14" x14ac:dyDescent="0.25">
      <c r="A13" s="80" t="s">
        <v>1</v>
      </c>
      <c r="B13" s="82">
        <v>14.776349614395887</v>
      </c>
      <c r="C13" s="39">
        <v>10.219922380336351</v>
      </c>
      <c r="D13" s="39">
        <v>9.8591549295774641</v>
      </c>
      <c r="E13" s="39">
        <v>15.296566077003121</v>
      </c>
      <c r="F13" s="39">
        <v>8.2446808510638299</v>
      </c>
      <c r="G13" s="39">
        <v>9.4594594594594597</v>
      </c>
      <c r="H13" s="39">
        <v>20.741989881956155</v>
      </c>
      <c r="I13" s="39">
        <v>13.934426229508196</v>
      </c>
      <c r="J13" s="39">
        <v>15.934755332496863</v>
      </c>
      <c r="K13" s="39">
        <v>25.996810207336523</v>
      </c>
      <c r="L13" s="39">
        <v>8.6505190311418687</v>
      </c>
      <c r="M13" s="70">
        <v>26.293103448275861</v>
      </c>
    </row>
    <row r="14" spans="1:14" x14ac:dyDescent="0.25">
      <c r="A14" s="80" t="s">
        <v>14</v>
      </c>
      <c r="B14" s="82">
        <v>20.717616055138858</v>
      </c>
      <c r="C14" s="39">
        <v>24.293785310734464</v>
      </c>
      <c r="D14" s="39">
        <v>24.974515800203871</v>
      </c>
      <c r="E14" s="39">
        <v>18.365287588294652</v>
      </c>
      <c r="F14" s="39">
        <v>34.242837653478851</v>
      </c>
      <c r="G14" s="39">
        <v>18.990703851261621</v>
      </c>
      <c r="H14" s="39">
        <v>22.923588039867109</v>
      </c>
      <c r="I14" s="39">
        <v>12.093628088426527</v>
      </c>
      <c r="J14" s="39">
        <v>25</v>
      </c>
      <c r="K14" s="39">
        <v>14.893617021276595</v>
      </c>
      <c r="L14" s="39">
        <v>18.943742824339839</v>
      </c>
      <c r="M14" s="70">
        <v>17.282717282717282</v>
      </c>
    </row>
    <row r="15" spans="1:14" x14ac:dyDescent="0.25">
      <c r="A15" s="80" t="s">
        <v>8</v>
      </c>
      <c r="B15" s="82">
        <v>33.081632653061227</v>
      </c>
      <c r="C15" s="39">
        <v>43.810848400556331</v>
      </c>
      <c r="D15" s="39">
        <v>32.625482625482626</v>
      </c>
      <c r="E15" s="39">
        <v>32.786044125192404</v>
      </c>
      <c r="F15" s="39">
        <v>21.29032258064516</v>
      </c>
      <c r="G15" s="39">
        <v>27.659574468085108</v>
      </c>
      <c r="H15" s="39">
        <v>10.38961038961039</v>
      </c>
      <c r="I15" s="39">
        <v>40.782122905027933</v>
      </c>
      <c r="J15" s="39">
        <v>42.360248447204967</v>
      </c>
      <c r="K15" s="39">
        <v>33.436055469953772</v>
      </c>
      <c r="L15" s="39">
        <v>36.687116564417174</v>
      </c>
      <c r="M15" s="70">
        <v>37.603305785123972</v>
      </c>
    </row>
    <row r="16" spans="1:14" x14ac:dyDescent="0.25">
      <c r="A16" s="80" t="s">
        <v>9</v>
      </c>
      <c r="B16" s="82">
        <v>11.520360139144669</v>
      </c>
      <c r="C16" s="39">
        <v>10.013717421124829</v>
      </c>
      <c r="D16" s="39">
        <v>9.7236438075742075</v>
      </c>
      <c r="E16" s="39">
        <v>16.701244813278006</v>
      </c>
      <c r="F16" s="39">
        <v>4.1931385006353237</v>
      </c>
      <c r="G16" s="39">
        <v>8.5413929040735876</v>
      </c>
      <c r="H16" s="39">
        <v>15.771230502599654</v>
      </c>
      <c r="I16" s="39">
        <v>12.757201646090536</v>
      </c>
      <c r="J16" s="39">
        <v>17.363751584283904</v>
      </c>
      <c r="K16" s="39">
        <v>7.8313253012048198</v>
      </c>
      <c r="L16" s="39">
        <v>13.563218390804598</v>
      </c>
      <c r="M16" s="70">
        <v>4.8805815160955346</v>
      </c>
    </row>
    <row r="17" spans="1:13" x14ac:dyDescent="0.25">
      <c r="A17" s="80" t="s">
        <v>18</v>
      </c>
      <c r="B17" s="82">
        <v>11.426925292874976</v>
      </c>
      <c r="C17" s="39">
        <v>3.800475059382423</v>
      </c>
      <c r="D17" s="39">
        <v>5.034550839091807</v>
      </c>
      <c r="E17" s="39">
        <v>13.084553613604157</v>
      </c>
      <c r="F17" s="39">
        <v>9.9762470308788593</v>
      </c>
      <c r="G17" s="39">
        <v>10.252996005326231</v>
      </c>
      <c r="H17" s="39">
        <v>23.228995057660626</v>
      </c>
      <c r="I17" s="39">
        <v>4.0100250626566414</v>
      </c>
      <c r="J17" s="39">
        <v>17.844311377245507</v>
      </c>
      <c r="K17" s="39">
        <v>25.878594249201274</v>
      </c>
      <c r="L17" s="39">
        <v>15.707964601769911</v>
      </c>
      <c r="M17" s="70">
        <v>3.9851714550509731</v>
      </c>
    </row>
    <row r="18" spans="1:13" ht="6.75" customHeight="1" x14ac:dyDescent="0.25">
      <c r="A18" s="81"/>
      <c r="B18" s="83"/>
      <c r="C18" s="11"/>
      <c r="D18" s="11"/>
      <c r="E18" s="12"/>
      <c r="F18" s="12"/>
      <c r="G18" s="12"/>
      <c r="H18" s="12"/>
      <c r="I18" s="12"/>
      <c r="J18" s="12"/>
      <c r="K18" s="12"/>
      <c r="L18" s="12"/>
      <c r="M18" s="73"/>
    </row>
    <row r="19" spans="1:13" x14ac:dyDescent="0.25">
      <c r="A19" s="5"/>
      <c r="B19" s="6"/>
      <c r="C19" s="6"/>
      <c r="D19" s="6"/>
      <c r="E19" s="6"/>
    </row>
    <row r="20" spans="1:13" x14ac:dyDescent="0.25">
      <c r="A20" s="6" t="s">
        <v>22</v>
      </c>
      <c r="B20" s="6"/>
      <c r="C20" s="6"/>
      <c r="D20" s="6"/>
      <c r="E20" s="6"/>
    </row>
    <row r="21" spans="1:13" x14ac:dyDescent="0.25">
      <c r="A21" s="123" t="s">
        <v>23</v>
      </c>
      <c r="B21" s="122"/>
      <c r="C21" s="122"/>
      <c r="D21" s="122"/>
      <c r="E21" s="122"/>
    </row>
    <row r="22" spans="1:13" x14ac:dyDescent="0.25">
      <c r="A22" s="123"/>
      <c r="B22" s="122"/>
      <c r="C22" s="122"/>
      <c r="D22" s="122"/>
      <c r="E22" s="122"/>
    </row>
    <row r="23" spans="1:13" x14ac:dyDescent="0.25">
      <c r="A23" s="123" t="s">
        <v>24</v>
      </c>
      <c r="B23" s="123"/>
      <c r="C23" s="123"/>
      <c r="D23" s="123"/>
      <c r="E23" s="123"/>
    </row>
  </sheetData>
  <hyperlinks>
    <hyperlink ref="A1" location="Contents!A1" display="Back to contents"/>
    <hyperlink ref="L1" r:id="rId1" tooltip="Meets My Needs"/>
    <hyperlink ref="M1" r:id="rId2" tooltip="I need something slightly different" display="I need something slightly different (please specify)"/>
    <hyperlink ref="N1" r:id="rId3" tooltip="This is not what I need" display="This is not what I need at all (please specify)"/>
  </hyperlinks>
  <pageMargins left="0.7" right="0.7" top="0.75" bottom="0.75" header="0.3" footer="0.3"/>
  <pageSetup orientation="portrait" horizontalDpi="90" verticalDpi="9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18</vt:i4>
      </vt:variant>
      <vt:variant>
        <vt:lpstr>Charts</vt:lpstr>
      </vt:variant>
      <vt:variant>
        <vt:i4>8</vt:i4>
      </vt:variant>
      <vt:variant>
        <vt:lpstr>Named Ranges</vt:lpstr>
      </vt:variant>
      <vt:variant>
        <vt:i4>1</vt:i4>
      </vt:variant>
    </vt:vector>
  </HeadingPairs>
  <TitlesOfParts>
    <vt:vector size="27" baseType="lpstr">
      <vt:lpstr>Contents</vt:lpstr>
      <vt:lpstr>Definitions</vt:lpstr>
      <vt:lpstr>Table 1</vt:lpstr>
      <vt:lpstr>Table 2</vt:lpstr>
      <vt:lpstr>Table 3</vt:lpstr>
      <vt:lpstr>Table 4</vt:lpstr>
      <vt:lpstr>Table 5</vt:lpstr>
      <vt:lpstr>Table 6a </vt:lpstr>
      <vt:lpstr>Table 6b</vt:lpstr>
      <vt:lpstr>Chart 1 data</vt:lpstr>
      <vt:lpstr>Chart 2 data</vt:lpstr>
      <vt:lpstr>Chart 4 Data</vt:lpstr>
      <vt:lpstr>Chart 6</vt:lpstr>
      <vt:lpstr>Chart 6 Data</vt:lpstr>
      <vt:lpstr>Chart 7 Data</vt:lpstr>
      <vt:lpstr>Chart 8 Data</vt:lpstr>
      <vt:lpstr>Chart 9 Data</vt:lpstr>
      <vt:lpstr>Related Publications</vt:lpstr>
      <vt:lpstr>Chart1</vt:lpstr>
      <vt:lpstr>Chart2</vt:lpstr>
      <vt:lpstr>Chart3</vt:lpstr>
      <vt:lpstr>Chart 4</vt:lpstr>
      <vt:lpstr>Chart 5</vt:lpstr>
      <vt:lpstr>Chart 7</vt:lpstr>
      <vt:lpstr>Chart8</vt:lpstr>
      <vt:lpstr>Chart 9</vt:lpstr>
      <vt:lpstr>Definitions!_ftnref1</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Longden</dc:creator>
  <cp:lastModifiedBy>Claire Rocks</cp:lastModifiedBy>
  <dcterms:created xsi:type="dcterms:W3CDTF">2020-09-29T11:47:41Z</dcterms:created>
  <dcterms:modified xsi:type="dcterms:W3CDTF">2020-11-17T21:02:58Z</dcterms:modified>
</cp:coreProperties>
</file>