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Copy of Website\archive\demography\publications\mrsa_papers\"/>
    </mc:Choice>
  </mc:AlternateContent>
  <bookViews>
    <workbookView xWindow="-15" yWindow="-15" windowWidth="12120" windowHeight="10665" tabRatio="754"/>
  </bookViews>
  <sheets>
    <sheet name="Contents" sheetId="12" r:id="rId1"/>
    <sheet name="Table 1" sheetId="1" r:id="rId2"/>
    <sheet name="Figure 1" sheetId="11" r:id="rId3"/>
    <sheet name="Table 2" sheetId="3" r:id="rId4"/>
    <sheet name="Table 3" sheetId="5" r:id="rId5"/>
    <sheet name="Table 4" sheetId="6" r:id="rId6"/>
    <sheet name="Table 5" sheetId="7" r:id="rId7"/>
    <sheet name="Notes" sheetId="10" r:id="rId8"/>
  </sheets>
  <definedNames>
    <definedName name="_xlnm.Print_Area" localSheetId="1">'Table 1'!$A$1:$M$28</definedName>
  </definedNames>
  <calcPr calcId="152511"/>
</workbook>
</file>

<file path=xl/calcChain.xml><?xml version="1.0" encoding="utf-8"?>
<calcChain xmlns="http://schemas.openxmlformats.org/spreadsheetml/2006/main">
  <c r="E17" i="6" l="1"/>
  <c r="K90" i="1" l="1"/>
  <c r="K93" i="1" s="1"/>
  <c r="L16" i="1"/>
  <c r="L23" i="1" s="1"/>
  <c r="L8" i="1"/>
  <c r="K23" i="1"/>
  <c r="L7" i="7"/>
  <c r="P7" i="7" s="1"/>
  <c r="L8" i="7"/>
  <c r="P8" i="7" s="1"/>
  <c r="L9" i="7"/>
  <c r="P9" i="7" s="1"/>
  <c r="L10" i="7"/>
  <c r="P10" i="7" s="1"/>
  <c r="L11" i="7"/>
  <c r="P11" i="7" s="1"/>
  <c r="L12" i="7"/>
  <c r="P12" i="7" s="1"/>
  <c r="L13" i="7"/>
  <c r="P13" i="7" s="1"/>
  <c r="L14" i="7"/>
  <c r="P14" i="7" s="1"/>
  <c r="L15" i="7"/>
  <c r="P15" i="7" s="1"/>
  <c r="L16" i="7"/>
  <c r="P16" i="7" s="1"/>
  <c r="L17" i="7"/>
  <c r="P17" i="7" s="1"/>
  <c r="L18" i="7"/>
  <c r="P18" i="7" s="1"/>
  <c r="L19" i="7"/>
  <c r="P19" i="7" s="1"/>
  <c r="L20" i="7"/>
  <c r="P20" i="7" s="1"/>
  <c r="L21" i="7"/>
  <c r="P21" i="7" s="1"/>
  <c r="L22" i="7"/>
  <c r="P22" i="7" s="1"/>
  <c r="L23" i="7"/>
  <c r="P23" i="7" s="1"/>
  <c r="L24" i="7"/>
  <c r="P24" i="7" s="1"/>
  <c r="L25" i="7"/>
  <c r="P25" i="7" s="1"/>
  <c r="L26" i="7"/>
  <c r="P26" i="7" s="1"/>
  <c r="L27" i="7"/>
  <c r="P27" i="7" s="1"/>
  <c r="L28" i="7"/>
  <c r="P28" i="7" s="1"/>
  <c r="L29" i="7"/>
  <c r="P29" i="7" s="1"/>
  <c r="L30" i="7"/>
  <c r="P30" i="7" s="1"/>
  <c r="L31" i="7"/>
  <c r="P31" i="7" s="1"/>
  <c r="L5" i="7"/>
  <c r="P5" i="7" s="1"/>
  <c r="F16" i="6" l="1"/>
  <c r="C17" i="6"/>
  <c r="D16" i="6"/>
  <c r="D11" i="6"/>
  <c r="D13" i="6"/>
  <c r="D12" i="6"/>
  <c r="F11" i="6" l="1"/>
  <c r="F12" i="6"/>
  <c r="F17" i="6"/>
  <c r="F15" i="6"/>
  <c r="F14" i="6"/>
  <c r="F10" i="6"/>
  <c r="F9" i="6"/>
  <c r="F8" i="6"/>
  <c r="F7" i="6"/>
  <c r="F6" i="6"/>
  <c r="D17" i="6"/>
  <c r="D15" i="6"/>
  <c r="D14" i="6"/>
  <c r="D10" i="6"/>
  <c r="D9" i="6"/>
  <c r="D8" i="6"/>
  <c r="D7" i="6"/>
  <c r="D6" i="6"/>
  <c r="I91" i="1"/>
  <c r="I90" i="1"/>
  <c r="B91" i="1"/>
  <c r="C91" i="1"/>
  <c r="D91" i="1"/>
  <c r="E91" i="1"/>
  <c r="F91" i="1"/>
  <c r="G91" i="1"/>
  <c r="H91" i="1"/>
  <c r="J91" i="1"/>
  <c r="B90" i="1"/>
  <c r="B93" i="1" s="1"/>
  <c r="C90" i="1"/>
  <c r="D90" i="1"/>
  <c r="D93" i="1" s="1"/>
  <c r="E90" i="1"/>
  <c r="E93" i="1" s="1"/>
  <c r="F90" i="1"/>
  <c r="F93" i="1" s="1"/>
  <c r="G90" i="1"/>
  <c r="G93" i="1" s="1"/>
  <c r="H90" i="1"/>
  <c r="H93" i="1" s="1"/>
  <c r="J90" i="1"/>
  <c r="J93" i="1" s="1"/>
  <c r="B89" i="1"/>
  <c r="C89" i="1"/>
  <c r="D89" i="1"/>
  <c r="E89" i="1"/>
  <c r="F89" i="1"/>
  <c r="G89" i="1"/>
  <c r="C93" i="1" l="1"/>
  <c r="I93" i="1"/>
</calcChain>
</file>

<file path=xl/comments1.xml><?xml version="1.0" encoding="utf-8"?>
<comments xmlns="http://schemas.openxmlformats.org/spreadsheetml/2006/main">
  <authors>
    <author>Carly Gordon</author>
  </authors>
  <commentList>
    <comment ref="N4" authorId="0" shapeId="0">
      <text>
        <r>
          <rPr>
            <b/>
            <sz val="9"/>
            <color indexed="81"/>
            <rFont val="Tahoma"/>
            <family val="2"/>
          </rPr>
          <t>Carly Gordon:</t>
        </r>
        <r>
          <rPr>
            <sz val="9"/>
            <color indexed="81"/>
            <rFont val="Tahoma"/>
            <family val="2"/>
          </rPr>
          <t>See tab 'POD Check 2' - for this I used the figures from table 5.11 form the RG's and summed up the 10 years.  These figures will be consistent with those used in the C-Diff table in case anyone cross-references - esp 'all other hospitals', 'nursing homes', and 'all other places' - also see POD Check in 13.Healthcare Associated Infection (HCAI) - 2015 CDiff Data</t>
        </r>
      </text>
    </comment>
  </commentList>
</comments>
</file>

<file path=xl/sharedStrings.xml><?xml version="1.0" encoding="utf-8"?>
<sst xmlns="http://schemas.openxmlformats.org/spreadsheetml/2006/main" count="334" uniqueCount="171">
  <si>
    <t>Registration Year</t>
  </si>
  <si>
    <t>Total</t>
  </si>
  <si>
    <t>Mentioned on death certificate</t>
  </si>
  <si>
    <t>Underlying cause of death</t>
  </si>
  <si>
    <t>-</t>
  </si>
  <si>
    <t>Male</t>
  </si>
  <si>
    <t>Female</t>
  </si>
  <si>
    <t>All Persons</t>
  </si>
  <si>
    <t>Age Group</t>
  </si>
  <si>
    <t>Number</t>
  </si>
  <si>
    <t>Under 45</t>
  </si>
  <si>
    <t>45-74</t>
  </si>
  <si>
    <t>75+</t>
  </si>
  <si>
    <t>All Ages</t>
  </si>
  <si>
    <t>Underlying Cause of Death (ICD)</t>
  </si>
  <si>
    <t>ICD10 code</t>
  </si>
  <si>
    <t>Percentage of all causes</t>
  </si>
  <si>
    <t>A00-B99</t>
  </si>
  <si>
    <t>Neoplasms</t>
  </si>
  <si>
    <t>C00-D48</t>
  </si>
  <si>
    <t>Diseases of the Genitourinary System</t>
  </si>
  <si>
    <t>N00-N99</t>
  </si>
  <si>
    <t>All Causes of Death</t>
  </si>
  <si>
    <t>Place of Death</t>
  </si>
  <si>
    <t>MRSA related deaths</t>
  </si>
  <si>
    <t xml:space="preserve">All deaths </t>
  </si>
  <si>
    <t xml:space="preserve">MRSA deaths as a percentage of all deaths </t>
  </si>
  <si>
    <t xml:space="preserve">Altnagelvin Area Hospital </t>
  </si>
  <si>
    <t xml:space="preserve">Antrim Area Hospital </t>
  </si>
  <si>
    <t xml:space="preserve">Ards Community Hospital </t>
  </si>
  <si>
    <t xml:space="preserve">Belfast City Hospital </t>
  </si>
  <si>
    <t xml:space="preserve">Braid Valley Hospital </t>
  </si>
  <si>
    <t xml:space="preserve">Causeway Hospital </t>
  </si>
  <si>
    <t xml:space="preserve">Craigavon Area Hospital </t>
  </si>
  <si>
    <t xml:space="preserve">Daisy Hill Hospital </t>
  </si>
  <si>
    <t xml:space="preserve">Downe Hospital </t>
  </si>
  <si>
    <t xml:space="preserve">Erne Hospital </t>
  </si>
  <si>
    <t xml:space="preserve">Lagan Valley Hospital </t>
  </si>
  <si>
    <t xml:space="preserve">Lurgan Hospital </t>
  </si>
  <si>
    <t xml:space="preserve">Mater Infirmorum Hospital </t>
  </si>
  <si>
    <t xml:space="preserve">Mid-Ulster Hospital </t>
  </si>
  <si>
    <t xml:space="preserve">Moyle Hospital </t>
  </si>
  <si>
    <t xml:space="preserve">Musgrave Park Hospital </t>
  </si>
  <si>
    <t xml:space="preserve">Robinson Memorial Hospital </t>
  </si>
  <si>
    <t>Royal Group of Hospitals</t>
  </si>
  <si>
    <t xml:space="preserve">South Tyrone Hospital </t>
  </si>
  <si>
    <t xml:space="preserve">Tyrone County Hospital </t>
  </si>
  <si>
    <t xml:space="preserve">Ulster Hospital </t>
  </si>
  <si>
    <t xml:space="preserve">Whiteabbey Hospital </t>
  </si>
  <si>
    <t>Nursing Homes</t>
  </si>
  <si>
    <t>Notes</t>
  </si>
  <si>
    <t xml:space="preserve">If you have any queries about this publication please contact our Customer Services </t>
  </si>
  <si>
    <t>Section at:</t>
  </si>
  <si>
    <t>Address:</t>
  </si>
  <si>
    <t>Phone:</t>
  </si>
  <si>
    <t>Email:</t>
  </si>
  <si>
    <t>website at the following link:</t>
  </si>
  <si>
    <t>MRSA - Mentioned</t>
  </si>
  <si>
    <t>MRSA - Underlying</t>
  </si>
  <si>
    <t>MRSA Mention only</t>
  </si>
  <si>
    <r>
      <t xml:space="preserve">All </t>
    </r>
    <r>
      <rPr>
        <i/>
        <sz val="10"/>
        <rFont val="Arial"/>
        <family val="2"/>
      </rPr>
      <t>Staphylococcus</t>
    </r>
    <r>
      <rPr>
        <sz val="10"/>
        <rFont val="Arial"/>
        <family val="2"/>
      </rPr>
      <t xml:space="preserve"> aureus</t>
    </r>
  </si>
  <si>
    <r>
      <t xml:space="preserve">Percentage of </t>
    </r>
    <r>
      <rPr>
        <i/>
        <sz val="10"/>
        <rFont val="Arial"/>
        <family val="2"/>
      </rPr>
      <t>Staphylococcus aureus</t>
    </r>
    <r>
      <rPr>
        <sz val="10"/>
        <rFont val="Arial"/>
        <family val="2"/>
      </rPr>
      <t xml:space="preserve"> mentions that were MRSA</t>
    </r>
  </si>
  <si>
    <t>Cause of Death</t>
  </si>
  <si>
    <t xml:space="preserve">Table 1: Number of deaths with Staphylococcus aureus or MRSA mentioned and recorded as the underlying cause on the death </t>
  </si>
  <si>
    <t xml:space="preserve">Table 4: Number and percentage of deaths with Staphylococcus aureus or MRSA mentioned on the death certificate by underlying </t>
  </si>
  <si>
    <r>
      <t>The methodology for selecting deaths with MRSA</t>
    </r>
    <r>
      <rPr>
        <i/>
        <sz val="10"/>
        <rFont val="Arial"/>
        <family val="2"/>
      </rPr>
      <t xml:space="preserve"> </t>
    </r>
    <r>
      <rPr>
        <sz val="10"/>
        <rFont val="Arial"/>
        <family val="2"/>
      </rPr>
      <t>mentioned on the death certificate is</t>
    </r>
  </si>
  <si>
    <t>Responsible Statistician:</t>
  </si>
  <si>
    <r>
      <t>Table 2: Age-standardised mortality rates</t>
    </r>
    <r>
      <rPr>
        <b/>
        <vertAlign val="superscript"/>
        <sz val="10"/>
        <rFont val="Arial"/>
        <family val="2"/>
      </rPr>
      <t xml:space="preserve">1 </t>
    </r>
    <r>
      <rPr>
        <b/>
        <sz val="10"/>
        <rFont val="Arial"/>
        <family val="2"/>
      </rPr>
      <t xml:space="preserve">for deaths with MRSA </t>
    </r>
  </si>
  <si>
    <r>
      <t>1</t>
    </r>
    <r>
      <rPr>
        <sz val="10"/>
        <rFont val="Arial"/>
        <family val="2"/>
      </rPr>
      <t xml:space="preserve">  Rates per 1,000,000 population</t>
    </r>
  </si>
  <si>
    <r>
      <t xml:space="preserve">All Other Hospitals </t>
    </r>
    <r>
      <rPr>
        <vertAlign val="superscript"/>
        <sz val="10"/>
        <color indexed="8"/>
        <rFont val="Arial"/>
        <family val="2"/>
      </rPr>
      <t>1</t>
    </r>
  </si>
  <si>
    <r>
      <t xml:space="preserve">All Other Places </t>
    </r>
    <r>
      <rPr>
        <vertAlign val="superscript"/>
        <sz val="10"/>
        <color indexed="8"/>
        <rFont val="Arial"/>
        <family val="2"/>
      </rPr>
      <t>2</t>
    </r>
  </si>
  <si>
    <r>
      <t>1</t>
    </r>
    <r>
      <rPr>
        <sz val="10"/>
        <rFont val="Arial"/>
        <family val="2"/>
      </rPr>
      <t xml:space="preserve">  All other hospitals are hospitals in which deaths occurred but none relating to MRSA</t>
    </r>
  </si>
  <si>
    <r>
      <t xml:space="preserve">2  </t>
    </r>
    <r>
      <rPr>
        <sz val="10"/>
        <rFont val="Arial"/>
        <family val="2"/>
      </rPr>
      <t>All other places of death include those deaths which occurred at home</t>
    </r>
  </si>
  <si>
    <r>
      <t>Table 3: Number of deaths and age-specific mortality rates</t>
    </r>
    <r>
      <rPr>
        <b/>
        <vertAlign val="superscript"/>
        <sz val="10"/>
        <rFont val="Arial"/>
        <family val="2"/>
      </rPr>
      <t xml:space="preserve">1 </t>
    </r>
    <r>
      <rPr>
        <b/>
        <sz val="10"/>
        <rFont val="Arial"/>
        <family val="2"/>
      </rPr>
      <t xml:space="preserve">for deaths with MRSA mentioned on the death </t>
    </r>
  </si>
  <si>
    <r>
      <t>1</t>
    </r>
    <r>
      <rPr>
        <sz val="10"/>
        <rFont val="Arial"/>
        <family val="2"/>
      </rPr>
      <t xml:space="preserve">  The ICD code specifies </t>
    </r>
    <r>
      <rPr>
        <i/>
        <sz val="10"/>
        <rFont val="Arial"/>
        <family val="2"/>
      </rPr>
      <t xml:space="preserve">Staphylococcus aureus </t>
    </r>
    <r>
      <rPr>
        <sz val="10"/>
        <rFont val="Arial"/>
        <family val="2"/>
      </rPr>
      <t>as the</t>
    </r>
    <r>
      <rPr>
        <i/>
        <sz val="10"/>
        <rFont val="Arial"/>
        <family val="2"/>
      </rPr>
      <t xml:space="preserve"> </t>
    </r>
    <r>
      <rPr>
        <sz val="10"/>
        <rFont val="Arial"/>
        <family val="2"/>
      </rPr>
      <t xml:space="preserve">underlying cause of death and a search on the text field shows that it was the methicillin </t>
    </r>
  </si>
  <si>
    <t xml:space="preserve">   resistant form</t>
  </si>
  <si>
    <t>Waterside Hospital</t>
  </si>
  <si>
    <t>The United Kingdom Statistics Authority has designated these statistics as National Statistics,</t>
  </si>
  <si>
    <t>in accordance with the Statistics and Registration Service Act 2007 and signifying compliance</t>
  </si>
  <si>
    <t>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</si>
  <si>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</si>
  <si>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</si>
  <si>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</si>
  <si>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</si>
  <si>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</si>
  <si>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 xml:space="preserve">Once statistics have been designated as National Statistics it is a statutory requirement that </t>
  </si>
  <si>
    <t>the Code of Practice shall continue to be observed.</t>
  </si>
  <si>
    <t>Release Date:</t>
  </si>
  <si>
    <t>Contents</t>
  </si>
  <si>
    <t>Table for Figure1:</t>
  </si>
  <si>
    <t>Brian Green</t>
  </si>
  <si>
    <t>Diseases of the Skin and Subcutaneous Tissue</t>
  </si>
  <si>
    <t>Infectious and Parasitic Diseases</t>
  </si>
  <si>
    <t>L00-M99</t>
  </si>
  <si>
    <t>D50-D89</t>
  </si>
  <si>
    <t>Diseases of the Blood and Blood-forming Organs</t>
  </si>
  <si>
    <t>Endocrine, Nutritional and Metabolic diseases</t>
  </si>
  <si>
    <t>Mental and Behavioural Disorders</t>
  </si>
  <si>
    <t>F00-F99</t>
  </si>
  <si>
    <t>Congenital Malformations, Deformations and Chromosomal Abnormalities</t>
  </si>
  <si>
    <t>Q00-Q99</t>
  </si>
  <si>
    <t>E00-E90</t>
  </si>
  <si>
    <t>South West Acute Hospital</t>
  </si>
  <si>
    <r>
      <t>Age-standardised mortality rate</t>
    </r>
    <r>
      <rPr>
        <b/>
        <vertAlign val="superscript"/>
        <sz val="10"/>
        <rFont val="Arial"/>
        <family val="2"/>
      </rPr>
      <t>1</t>
    </r>
    <r>
      <rPr>
        <b/>
        <sz val="10"/>
        <rFont val="Arial"/>
        <family val="2"/>
      </rPr>
      <t xml:space="preserve"> for deaths with MRSA mentioned</t>
    </r>
  </si>
  <si>
    <r>
      <t>Age-Specific Mortality Rate</t>
    </r>
    <r>
      <rPr>
        <b/>
        <vertAlign val="superscript"/>
        <sz val="10"/>
        <rFont val="Arial"/>
        <family val="2"/>
      </rPr>
      <t>1</t>
    </r>
  </si>
  <si>
    <t>J00-J99</t>
  </si>
  <si>
    <t>Diseases of the respiratory system</t>
  </si>
  <si>
    <r>
      <t>1</t>
    </r>
    <r>
      <rPr>
        <sz val="10"/>
        <rFont val="Arial"/>
        <family val="2"/>
      </rPr>
      <t xml:space="preserve">  All rates are per 1,000,000 population and standardised to the 2013 European standard population, and may differ from previous estimates.  Age standardised rates allow comparison between populations which may contain different proportions of people of different ages. The European Standard Population (ESP) is a widely used artificial population structure for the calculation of directly age standardised rates. The replacement of the ESP first used in 1976 with an updated version published in 2013 can result in an increase in rates. Figures using the 1976 and 2013 ESPs are therefore not comparable. Information about this change in methods can be found on the ONS website at: http://www.ons.gov.uk/ons/guide-method/user-guidance/health-and-life-events/revised-european-standard-population-2013--2013-esp-/index.html</t>
    </r>
  </si>
  <si>
    <t>Deaths with MRSA mentioned 2015</t>
  </si>
  <si>
    <t>certificate by sex and age, 2015</t>
  </si>
  <si>
    <t>cause of death (ICD), 2015</t>
  </si>
  <si>
    <r>
      <t xml:space="preserve">Deaths with all </t>
    </r>
    <r>
      <rPr>
        <b/>
        <i/>
        <sz val="10"/>
        <rFont val="Arial"/>
        <family val="2"/>
      </rPr>
      <t>Staphylococcus aureus</t>
    </r>
    <r>
      <rPr>
        <b/>
        <sz val="10"/>
        <rFont val="Arial"/>
        <family val="2"/>
      </rPr>
      <t xml:space="preserve"> mentioned 2015</t>
    </r>
  </si>
  <si>
    <t>I00 - I99</t>
  </si>
  <si>
    <t>V01 - Y98</t>
  </si>
  <si>
    <t>2006 to 2015</t>
  </si>
  <si>
    <t>Table 5: Number of deaths with MRSA mentioned on the death certificate by place of death, 2006-2015</t>
  </si>
  <si>
    <t>Total
(2006-2015)</t>
  </si>
  <si>
    <t>certificate by registration year, 2006-2015</t>
  </si>
  <si>
    <t>Table 1: Number of deaths with Staphylococcus aureus or MRSA mentioned and recorded as the underlying cause on the death certificate by registration year, 2006-2015</t>
  </si>
  <si>
    <t>Figure 1: Number of deaths with MRSA mentioned and recorded as the underlying cause on the death certificate by registration year, 2006-2015</t>
  </si>
  <si>
    <t>Table 2: Age-standardised mortality rates1 for deaths with MRSA mentioned on the death certificate by sex, 2006-2015</t>
  </si>
  <si>
    <t>Table 3: Number of deaths and age-specific mortality rates1 for deaths with MRSA mentioned on the death certificate by sex and age, 2015</t>
  </si>
  <si>
    <t>Table 4: Number and percentage of deaths with Staphylococcus aureus or MRSA mentioned on the death certificate by underlying cause of death (ICD), 2015</t>
  </si>
  <si>
    <t>mentioned on the death certificate by sex, 2006-2015</t>
  </si>
  <si>
    <t>Underlying cause as a percentage of all mentions on death certificate:</t>
  </si>
  <si>
    <t xml:space="preserve">  - All Staphylococcus aureus </t>
  </si>
  <si>
    <r>
      <t xml:space="preserve">   MRSA</t>
    </r>
    <r>
      <rPr>
        <vertAlign val="superscript"/>
        <sz val="10"/>
        <rFont val="Arial"/>
        <family val="2"/>
      </rPr>
      <t>1</t>
    </r>
  </si>
  <si>
    <t xml:space="preserve">   Of which:</t>
  </si>
  <si>
    <t xml:space="preserve">   Of which</t>
  </si>
  <si>
    <r>
      <t xml:space="preserve">   MRSA </t>
    </r>
    <r>
      <rPr>
        <vertAlign val="superscript"/>
        <sz val="10"/>
        <rFont val="Arial"/>
        <family val="2"/>
      </rPr>
      <t>1</t>
    </r>
  </si>
  <si>
    <r>
      <t>57%</t>
    </r>
    <r>
      <rPr>
        <vertAlign val="superscript"/>
        <sz val="11"/>
        <rFont val="Calibri"/>
        <family val="2"/>
        <scheme val="minor"/>
      </rPr>
      <t>c</t>
    </r>
  </si>
  <si>
    <t>Correction Notice</t>
  </si>
  <si>
    <r>
      <t>17</t>
    </r>
    <r>
      <rPr>
        <vertAlign val="superscript"/>
        <sz val="10"/>
        <rFont val="Arial"/>
        <family val="2"/>
      </rPr>
      <t>c</t>
    </r>
  </si>
  <si>
    <r>
      <t>63%</t>
    </r>
    <r>
      <rPr>
        <i/>
        <vertAlign val="superscript"/>
        <sz val="10"/>
        <rFont val="Arial"/>
        <family val="2"/>
      </rPr>
      <t>c</t>
    </r>
  </si>
  <si>
    <r>
      <t>10</t>
    </r>
    <r>
      <rPr>
        <vertAlign val="superscript"/>
        <sz val="10"/>
        <rFont val="Arial"/>
        <family val="2"/>
      </rPr>
      <t>c</t>
    </r>
  </si>
  <si>
    <r>
      <t>59%</t>
    </r>
    <r>
      <rPr>
        <vertAlign val="superscript"/>
        <sz val="11"/>
        <rFont val="Calibri"/>
        <family val="2"/>
        <scheme val="minor"/>
      </rPr>
      <t>c</t>
    </r>
  </si>
  <si>
    <r>
      <t>128</t>
    </r>
    <r>
      <rPr>
        <b/>
        <vertAlign val="superscript"/>
        <sz val="10"/>
        <rFont val="Arial"/>
        <family val="2"/>
      </rPr>
      <t>c</t>
    </r>
  </si>
  <si>
    <r>
      <t>79%</t>
    </r>
    <r>
      <rPr>
        <b/>
        <i/>
        <vertAlign val="superscript"/>
        <sz val="10"/>
        <rFont val="Arial"/>
        <family val="2"/>
      </rPr>
      <t>c</t>
    </r>
  </si>
  <si>
    <r>
      <t>57%</t>
    </r>
    <r>
      <rPr>
        <i/>
        <vertAlign val="superscript"/>
        <sz val="10"/>
        <rFont val="Arial"/>
        <family val="2"/>
      </rPr>
      <t>c</t>
    </r>
  </si>
  <si>
    <r>
      <t>5.6</t>
    </r>
    <r>
      <rPr>
        <vertAlign val="superscript"/>
        <sz val="10"/>
        <rFont val="Arial"/>
        <family val="2"/>
      </rPr>
      <t>c</t>
    </r>
  </si>
  <si>
    <r>
      <t>11.2</t>
    </r>
    <r>
      <rPr>
        <vertAlign val="superscript"/>
        <sz val="10"/>
        <rFont val="Arial"/>
        <family val="2"/>
      </rPr>
      <t>c</t>
    </r>
  </si>
  <si>
    <r>
      <t xml:space="preserve">  - MRSA</t>
    </r>
    <r>
      <rPr>
        <vertAlign val="superscript"/>
        <sz val="11"/>
        <rFont val="Calibri"/>
        <family val="2"/>
        <scheme val="minor"/>
      </rPr>
      <t xml:space="preserve"> 1</t>
    </r>
  </si>
  <si>
    <r>
      <t>3</t>
    </r>
    <r>
      <rPr>
        <vertAlign val="superscript"/>
        <sz val="10"/>
        <rFont val="Arial"/>
        <family val="2"/>
      </rPr>
      <t>c</t>
    </r>
  </si>
  <si>
    <r>
      <t>5</t>
    </r>
    <r>
      <rPr>
        <b/>
        <vertAlign val="superscript"/>
        <sz val="10"/>
        <rFont val="Arial"/>
        <family val="2"/>
      </rPr>
      <t>c</t>
    </r>
  </si>
  <si>
    <r>
      <t>11</t>
    </r>
    <r>
      <rPr>
        <b/>
        <vertAlign val="superscript"/>
        <sz val="10"/>
        <rFont val="Arial"/>
        <family val="2"/>
      </rPr>
      <t>c</t>
    </r>
  </si>
  <si>
    <r>
      <t>17</t>
    </r>
    <r>
      <rPr>
        <b/>
        <vertAlign val="superscript"/>
        <sz val="10"/>
        <rFont val="Arial"/>
        <family val="2"/>
      </rPr>
      <t>c</t>
    </r>
  </si>
  <si>
    <r>
      <t>39.0</t>
    </r>
    <r>
      <rPr>
        <i/>
        <vertAlign val="superscript"/>
        <sz val="10"/>
        <rFont val="Arial"/>
        <family val="2"/>
      </rPr>
      <t>c</t>
    </r>
  </si>
  <si>
    <r>
      <t>5.3</t>
    </r>
    <r>
      <rPr>
        <b/>
        <i/>
        <vertAlign val="superscript"/>
        <sz val="10"/>
        <rFont val="Arial"/>
        <family val="2"/>
      </rPr>
      <t>c</t>
    </r>
  </si>
  <si>
    <r>
      <t>85.1</t>
    </r>
    <r>
      <rPr>
        <b/>
        <i/>
        <vertAlign val="superscript"/>
        <sz val="10"/>
        <rFont val="Arial"/>
        <family val="2"/>
      </rPr>
      <t>c</t>
    </r>
  </si>
  <si>
    <r>
      <t>9.2</t>
    </r>
    <r>
      <rPr>
        <b/>
        <i/>
        <vertAlign val="superscript"/>
        <sz val="10"/>
        <rFont val="Arial"/>
        <family val="2"/>
      </rPr>
      <t>c</t>
    </r>
  </si>
  <si>
    <r>
      <t>0%</t>
    </r>
    <r>
      <rPr>
        <i/>
        <vertAlign val="superscript"/>
        <sz val="10"/>
        <rFont val="Arial"/>
        <family val="2"/>
      </rPr>
      <t>c</t>
    </r>
  </si>
  <si>
    <r>
      <t>0</t>
    </r>
    <r>
      <rPr>
        <vertAlign val="superscript"/>
        <sz val="10"/>
        <rFont val="Arial"/>
        <family val="2"/>
      </rPr>
      <t>c</t>
    </r>
  </si>
  <si>
    <r>
      <t>4</t>
    </r>
    <r>
      <rPr>
        <vertAlign val="superscript"/>
        <sz val="10"/>
        <color indexed="8"/>
        <rFont val="Arial"/>
        <family val="2"/>
      </rPr>
      <t>c</t>
    </r>
  </si>
  <si>
    <r>
      <t>20</t>
    </r>
    <r>
      <rPr>
        <vertAlign val="superscript"/>
        <sz val="10"/>
        <rFont val="Arial"/>
        <family val="2"/>
      </rPr>
      <t>c</t>
    </r>
  </si>
  <si>
    <r>
      <t>365</t>
    </r>
    <r>
      <rPr>
        <b/>
        <vertAlign val="superscript"/>
        <sz val="10"/>
        <rFont val="Arial"/>
        <family val="2"/>
      </rPr>
      <t>c</t>
    </r>
  </si>
  <si>
    <t>added label</t>
  </si>
  <si>
    <t>External Causes of Morbidity and Mortality</t>
  </si>
  <si>
    <t>Diseases of the Circulatory System</t>
  </si>
  <si>
    <t>Customer Services</t>
  </si>
  <si>
    <t>Northern Ireland Statistics and Research Agency</t>
  </si>
  <si>
    <t>Colby House</t>
  </si>
  <si>
    <t>Stranmillis Court</t>
  </si>
  <si>
    <t>Belfast BT9 5RR</t>
  </si>
  <si>
    <t>028 9025 5156</t>
  </si>
  <si>
    <t>info@nisra.gov.uk</t>
  </si>
  <si>
    <r>
      <t xml:space="preserve">The revised figures have been marked with </t>
    </r>
    <r>
      <rPr>
        <vertAlign val="superscript"/>
        <sz val="10"/>
        <rFont val="Arial"/>
        <family val="2"/>
      </rPr>
      <t>C</t>
    </r>
    <r>
      <rPr>
        <sz val="10"/>
        <rFont val="Arial"/>
        <family val="2"/>
      </rPr>
      <t xml:space="preserve"> for correction.  Apologies for any unconvenience caused.</t>
    </r>
  </si>
  <si>
    <t>An error has been identified in the previously published percentage of Staphylococcus aureus</t>
  </si>
  <si>
    <t xml:space="preserve"> as an underlying cause compared with all mentions on death certificate LGD for 2014. </t>
  </si>
  <si>
    <t>Tuesday 15/05/2018</t>
  </si>
  <si>
    <t>detailed in previous papers published by NISRA.  These can be found on the NISRA</t>
  </si>
  <si>
    <t>https://www.nisra.gov.uk/statistics/cause-death/healthcare-associated-infection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</si>
</sst>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3" x14ac:knownFonts="1">
    <font>
      <sz val="10"/>
      <name val="Arial"/>
    </font>
    <font>
      <sz val="11"/>
      <color theme="1"/>
      <name val="Calibri"/>
      <family val="2"/>
      <scheme val="minor"/>
    </font>
    <font>
      <sz val="10"/>
      <name val="Arial"/>
      <family val="2"/>
    </font>
    <font>
      <sz val="10"/>
      <name val="Arial"/>
      <family val="2"/>
    </font>
    <font>
      <sz val="8"/>
      <name val="Arial"/>
      <family val="2"/>
    </font>
    <font>
      <i/>
      <sz val="10"/>
      <name val="Arial"/>
      <family val="2"/>
    </font>
    <font>
      <vertAlign val="superscript"/>
      <sz val="10"/>
      <name val="Arial"/>
      <family val="2"/>
    </font>
    <font>
      <u/>
      <sz val="10"/>
      <color indexed="12"/>
      <name val="Arial"/>
      <family val="2"/>
    </font>
    <font>
      <b/>
      <sz val="10"/>
      <name val="Arial"/>
      <family val="2"/>
    </font>
    <font>
      <b/>
      <i/>
      <sz val="10"/>
      <name val="Arial"/>
      <family val="2"/>
    </font>
    <font>
      <b/>
      <vertAlign val="superscript"/>
      <sz val="10"/>
      <name val="Arial"/>
      <family val="2"/>
    </font>
    <font>
      <u/>
      <sz val="10"/>
      <name val="Arial"/>
      <family val="2"/>
    </font>
    <font>
      <sz val="10"/>
      <name val="Arial"/>
      <family val="2"/>
    </font>
    <font>
      <b/>
      <sz val="10"/>
      <name val="Times New Roman"/>
      <family val="1"/>
    </font>
    <font>
      <b/>
      <sz val="10"/>
      <name val="Arial"/>
      <family val="2"/>
    </font>
    <font>
      <sz val="10"/>
      <color indexed="8"/>
      <name val="Arial"/>
      <family val="2"/>
    </font>
    <font>
      <u/>
      <sz val="10"/>
      <color indexed="12"/>
      <name val="Arial"/>
      <family val="2"/>
    </font>
    <font>
      <vertAlign val="superscript"/>
      <sz val="10"/>
      <color indexed="8"/>
      <name val="Arial"/>
      <family val="2"/>
    </font>
    <font>
      <sz val="13"/>
      <name val="Arial"/>
      <family val="2"/>
    </font>
    <font>
      <u/>
      <sz val="13"/>
      <color indexed="12"/>
      <name val="Arial"/>
      <family val="2"/>
    </font>
    <font>
      <sz val="10"/>
      <color theme="1"/>
      <name val="Arial"/>
      <family val="2"/>
    </font>
    <font>
      <b/>
      <u/>
      <sz val="15"/>
      <color rgb="FF0000FF"/>
      <name val="Arial"/>
      <family val="2"/>
    </font>
    <font>
      <sz val="11"/>
      <color rgb="FF9C0006"/>
      <name val="Calibri"/>
      <family val="2"/>
      <scheme val="minor"/>
    </font>
    <font>
      <sz val="11"/>
      <name val="Calibri"/>
      <family val="2"/>
      <scheme val="minor"/>
    </font>
    <font>
      <vertAlign val="superscript"/>
      <sz val="11"/>
      <name val="Calibri"/>
      <family val="2"/>
      <scheme val="minor"/>
    </font>
    <font>
      <sz val="9"/>
      <color indexed="81"/>
      <name val="Tahoma"/>
      <family val="2"/>
    </font>
    <font>
      <b/>
      <sz val="9"/>
      <color indexed="81"/>
      <name val="Tahoma"/>
      <family val="2"/>
    </font>
    <font>
      <i/>
      <vertAlign val="superscript"/>
      <sz val="10"/>
      <name val="Arial"/>
      <family val="2"/>
    </font>
    <font>
      <b/>
      <i/>
      <vertAlign val="superscript"/>
      <sz val="10"/>
      <name val="Arial"/>
      <family val="2"/>
    </font>
    <font>
      <u/>
      <sz val="11"/>
      <name val="Calibri"/>
      <family val="2"/>
      <scheme val="minor"/>
    </font>
    <font>
      <sz val="12"/>
      <name val="Arial"/>
      <family val="2"/>
    </font>
    <font>
      <b/>
      <sz val="10"/>
      <color indexed="8"/>
      <name val="Arial"/>
      <family val="2"/>
    </font>
    <font>
      <sz val="10"/>
      <color theme="0"/>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C7CE"/>
      </patternFill>
    </fill>
    <fill>
      <patternFill patternType="solid">
        <fgColor rgb="FFFFFF00"/>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5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7" fillId="0" borderId="0" applyNumberFormat="0" applyFill="0" applyBorder="0" applyAlignment="0" applyProtection="0">
      <alignment vertical="top"/>
      <protection locked="0"/>
    </xf>
    <xf numFmtId="9" fontId="2" fillId="0" borderId="0" applyFont="0" applyFill="0" applyBorder="0" applyAlignment="0" applyProtection="0"/>
    <xf numFmtId="0" fontId="22" fillId="3" borderId="0" applyNumberFormat="0" applyBorder="0" applyAlignment="0" applyProtection="0"/>
    <xf numFmtId="0" fontId="3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9" fontId="30" fillId="0" borderId="0" applyFont="0" applyFill="0" applyBorder="0" applyAlignment="0" applyProtection="0"/>
  </cellStyleXfs>
  <cellXfs count="192">
    <xf numFmtId="0" fontId="0" fillId="0" borderId="0" xfId="0"/>
    <xf numFmtId="0" fontId="3" fillId="0" borderId="0" xfId="0" applyFont="1"/>
    <xf numFmtId="0" fontId="6" fillId="0" borderId="0" xfId="0" applyFont="1"/>
    <xf numFmtId="0" fontId="3" fillId="0" borderId="0" xfId="0" applyFont="1" applyAlignment="1">
      <alignment horizontal="center"/>
    </xf>
    <xf numFmtId="0" fontId="3" fillId="0" borderId="0" xfId="0" applyFont="1" applyBorder="1" applyAlignment="1">
      <alignment horizontal="center"/>
    </xf>
    <xf numFmtId="9" fontId="5" fillId="0" borderId="1" xfId="0" applyNumberFormat="1" applyFont="1" applyBorder="1" applyAlignment="1">
      <alignment horizontal="center"/>
    </xf>
    <xf numFmtId="0" fontId="3" fillId="0" borderId="1" xfId="0" applyFont="1" applyBorder="1" applyAlignment="1">
      <alignment horizontal="center"/>
    </xf>
    <xf numFmtId="9" fontId="5" fillId="0" borderId="0" xfId="0" applyNumberFormat="1" applyFont="1" applyBorder="1" applyAlignment="1">
      <alignment horizontal="center"/>
    </xf>
    <xf numFmtId="0" fontId="3" fillId="0" borderId="6" xfId="0" applyFont="1" applyBorder="1" applyAlignment="1">
      <alignment wrapText="1"/>
    </xf>
    <xf numFmtId="0" fontId="11" fillId="0" borderId="8" xfId="0" applyFont="1" applyBorder="1" applyAlignment="1"/>
    <xf numFmtId="0" fontId="3" fillId="0" borderId="9" xfId="0" applyFont="1" applyBorder="1" applyAlignment="1">
      <alignment wrapText="1"/>
    </xf>
    <xf numFmtId="0" fontId="11" fillId="0" borderId="9" xfId="0" applyFont="1" applyBorder="1" applyAlignment="1"/>
    <xf numFmtId="0" fontId="3" fillId="0" borderId="0" xfId="0" applyFont="1" applyAlignment="1">
      <alignment wrapText="1"/>
    </xf>
    <xf numFmtId="0" fontId="8" fillId="0" borderId="0" xfId="0" applyFont="1" applyAlignment="1"/>
    <xf numFmtId="0" fontId="3" fillId="0" borderId="0" xfId="0" applyFont="1" applyAlignment="1"/>
    <xf numFmtId="0" fontId="8" fillId="0" borderId="0" xfId="0" applyFont="1"/>
    <xf numFmtId="0" fontId="8" fillId="0" borderId="4" xfId="0" applyFont="1" applyBorder="1" applyAlignment="1">
      <alignment horizontal="center"/>
    </xf>
    <xf numFmtId="0" fontId="8" fillId="0" borderId="17" xfId="0" applyFont="1" applyBorder="1" applyAlignment="1">
      <alignment horizontal="center"/>
    </xf>
    <xf numFmtId="0" fontId="3" fillId="0" borderId="9" xfId="0" applyFont="1" applyBorder="1"/>
    <xf numFmtId="0" fontId="3" fillId="0" borderId="10" xfId="0" applyFont="1" applyBorder="1"/>
    <xf numFmtId="0" fontId="8" fillId="0" borderId="18" xfId="0" applyFont="1" applyBorder="1" applyAlignment="1">
      <alignment horizontal="center"/>
    </xf>
    <xf numFmtId="0" fontId="8" fillId="0" borderId="3" xfId="0" applyFont="1" applyBorder="1" applyAlignment="1">
      <alignment horizontal="center"/>
    </xf>
    <xf numFmtId="0" fontId="12" fillId="0" borderId="0" xfId="0" applyFont="1"/>
    <xf numFmtId="0" fontId="8" fillId="0" borderId="0" xfId="0" applyFont="1" applyAlignment="1">
      <alignment horizontal="center"/>
    </xf>
    <xf numFmtId="0" fontId="12" fillId="0" borderId="0" xfId="0" applyFont="1" applyAlignment="1">
      <alignment horizontal="center"/>
    </xf>
    <xf numFmtId="0" fontId="3" fillId="0" borderId="11"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horizontal="center" vertical="top" wrapText="1"/>
    </xf>
    <xf numFmtId="0" fontId="15" fillId="0" borderId="9" xfId="0" applyFont="1" applyBorder="1"/>
    <xf numFmtId="0" fontId="15" fillId="0" borderId="19" xfId="0" applyFont="1" applyBorder="1"/>
    <xf numFmtId="0" fontId="8" fillId="0" borderId="20" xfId="0" applyFont="1" applyBorder="1" applyAlignment="1">
      <alignment horizontal="center" wrapText="1"/>
    </xf>
    <xf numFmtId="0" fontId="16" fillId="0" borderId="0" xfId="1" applyFont="1" applyAlignment="1" applyProtection="1"/>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9" fontId="9" fillId="0" borderId="23" xfId="0" applyNumberFormat="1" applyFont="1" applyBorder="1" applyAlignment="1">
      <alignment horizontal="center"/>
    </xf>
    <xf numFmtId="9" fontId="9" fillId="0" borderId="25" xfId="0" applyNumberFormat="1" applyFont="1" applyBorder="1" applyAlignment="1">
      <alignment horizontal="center"/>
    </xf>
    <xf numFmtId="164" fontId="3" fillId="0" borderId="0" xfId="0" applyNumberFormat="1" applyFont="1"/>
    <xf numFmtId="0" fontId="15" fillId="0" borderId="26" xfId="0" applyFont="1" applyBorder="1" applyAlignment="1">
      <alignment horizontal="center" wrapText="1"/>
    </xf>
    <xf numFmtId="0" fontId="15" fillId="0" borderId="27" xfId="0" applyFont="1" applyBorder="1" applyAlignment="1">
      <alignment horizontal="center" wrapText="1"/>
    </xf>
    <xf numFmtId="0" fontId="15" fillId="0" borderId="26" xfId="0" applyFont="1" applyBorder="1" applyAlignment="1">
      <alignment horizontal="center" vertical="top" wrapText="1"/>
    </xf>
    <xf numFmtId="0" fontId="8" fillId="0" borderId="28" xfId="0" applyFont="1" applyBorder="1" applyAlignment="1">
      <alignment horizontal="center" wrapText="1"/>
    </xf>
    <xf numFmtId="0" fontId="3" fillId="0" borderId="0" xfId="0" quotePrefix="1" applyFont="1"/>
    <xf numFmtId="9" fontId="9" fillId="0" borderId="15" xfId="0" applyNumberFormat="1" applyFont="1" applyBorder="1" applyAlignment="1">
      <alignment horizontal="center"/>
    </xf>
    <xf numFmtId="0" fontId="18" fillId="0" borderId="0" xfId="0" applyFont="1"/>
    <xf numFmtId="0" fontId="19" fillId="0" borderId="0" xfId="1" applyFont="1" applyAlignment="1" applyProtection="1"/>
    <xf numFmtId="9" fontId="3" fillId="0" borderId="0" xfId="2" applyFont="1"/>
    <xf numFmtId="0" fontId="3" fillId="0" borderId="29" xfId="0" applyFont="1" applyBorder="1" applyAlignment="1">
      <alignment wrapText="1"/>
    </xf>
    <xf numFmtId="0" fontId="13" fillId="0" borderId="30" xfId="0" applyFont="1" applyBorder="1" applyAlignment="1">
      <alignment horizontal="center" wrapText="1"/>
    </xf>
    <xf numFmtId="0" fontId="20" fillId="0" borderId="0" xfId="0" applyFont="1" applyFill="1"/>
    <xf numFmtId="0" fontId="20" fillId="0" borderId="0" xfId="0" applyFont="1" applyFill="1" applyAlignment="1">
      <alignment horizontal="center"/>
    </xf>
    <xf numFmtId="0" fontId="3" fillId="0" borderId="34" xfId="0" applyFont="1" applyBorder="1" applyAlignment="1">
      <alignment horizontal="left"/>
    </xf>
    <xf numFmtId="0" fontId="3" fillId="0" borderId="9" xfId="0" applyFont="1" applyBorder="1" applyAlignment="1">
      <alignment wrapText="1"/>
    </xf>
    <xf numFmtId="164" fontId="9" fillId="0" borderId="5" xfId="0" applyNumberFormat="1" applyFont="1" applyFill="1" applyBorder="1" applyAlignment="1">
      <alignment horizontal="center"/>
    </xf>
    <xf numFmtId="164" fontId="5" fillId="0" borderId="0" xfId="0" applyNumberFormat="1" applyFont="1" applyFill="1" applyBorder="1" applyAlignment="1">
      <alignment horizontal="center"/>
    </xf>
    <xf numFmtId="164" fontId="9" fillId="0" borderId="15" xfId="0" applyNumberFormat="1" applyFont="1" applyFill="1" applyBorder="1" applyAlignment="1">
      <alignment horizontal="center"/>
    </xf>
    <xf numFmtId="164" fontId="9" fillId="0" borderId="4" xfId="0" applyNumberFormat="1" applyFont="1" applyFill="1" applyBorder="1" applyAlignment="1">
      <alignment horizontal="center"/>
    </xf>
    <xf numFmtId="0" fontId="12" fillId="0" borderId="0" xfId="0" applyFont="1" applyFill="1" applyBorder="1" applyAlignment="1">
      <alignment horizontal="center"/>
    </xf>
    <xf numFmtId="9" fontId="5" fillId="0" borderId="18" xfId="0" applyNumberFormat="1" applyFont="1" applyFill="1" applyBorder="1" applyAlignment="1">
      <alignment horizontal="center"/>
    </xf>
    <xf numFmtId="9" fontId="5" fillId="0" borderId="35" xfId="0" applyNumberFormat="1" applyFont="1" applyFill="1" applyBorder="1" applyAlignment="1">
      <alignment horizontal="center"/>
    </xf>
    <xf numFmtId="9" fontId="5" fillId="0" borderId="3" xfId="0" applyNumberFormat="1" applyFont="1" applyFill="1" applyBorder="1" applyAlignment="1">
      <alignment horizontal="center"/>
    </xf>
    <xf numFmtId="9" fontId="5" fillId="0" borderId="15" xfId="0" applyNumberFormat="1" applyFont="1" applyFill="1" applyBorder="1" applyAlignment="1">
      <alignment horizontal="center"/>
    </xf>
    <xf numFmtId="0" fontId="14" fillId="0" borderId="31" xfId="0" applyFont="1" applyFill="1" applyBorder="1" applyAlignment="1">
      <alignment horizontal="center"/>
    </xf>
    <xf numFmtId="9" fontId="9" fillId="0" borderId="32" xfId="0" applyNumberFormat="1" applyFont="1" applyFill="1" applyBorder="1" applyAlignment="1">
      <alignment horizontal="center"/>
    </xf>
    <xf numFmtId="9" fontId="9" fillId="0" borderId="33" xfId="0" applyNumberFormat="1" applyFont="1" applyFill="1" applyBorder="1" applyAlignment="1">
      <alignment horizontal="center"/>
    </xf>
    <xf numFmtId="0" fontId="15" fillId="0" borderId="18" xfId="0" applyFont="1" applyFill="1" applyBorder="1" applyAlignment="1">
      <alignment horizontal="center" wrapText="1"/>
    </xf>
    <xf numFmtId="0" fontId="3" fillId="0" borderId="0" xfId="0" applyFont="1" applyFill="1" applyBorder="1" applyAlignment="1">
      <alignment horizontal="center" wrapText="1"/>
    </xf>
    <xf numFmtId="3" fontId="3" fillId="0" borderId="0" xfId="0" applyNumberFormat="1" applyFont="1" applyFill="1" applyBorder="1" applyAlignment="1">
      <alignment horizontal="center"/>
    </xf>
    <xf numFmtId="0" fontId="15" fillId="0" borderId="3" xfId="0" applyFont="1" applyFill="1" applyBorder="1" applyAlignment="1">
      <alignment horizontal="center" wrapText="1"/>
    </xf>
    <xf numFmtId="0" fontId="3" fillId="0" borderId="0" xfId="0" applyFont="1" applyFill="1" applyBorder="1" applyAlignment="1">
      <alignment horizontal="center"/>
    </xf>
    <xf numFmtId="0" fontId="8" fillId="0" borderId="21" xfId="0" applyFont="1" applyFill="1" applyBorder="1" applyAlignment="1">
      <alignment horizontal="center" wrapText="1"/>
    </xf>
    <xf numFmtId="0" fontId="8" fillId="0" borderId="20" xfId="0" applyFont="1" applyFill="1" applyBorder="1" applyAlignment="1">
      <alignment horizontal="center" wrapText="1"/>
    </xf>
    <xf numFmtId="0" fontId="8" fillId="2" borderId="7" xfId="0" applyFont="1" applyFill="1" applyBorder="1" applyAlignment="1">
      <alignment horizontal="center"/>
    </xf>
    <xf numFmtId="0" fontId="8" fillId="2" borderId="2" xfId="0" applyFont="1" applyFill="1" applyBorder="1" applyAlignment="1">
      <alignment horizontal="center"/>
    </xf>
    <xf numFmtId="0" fontId="8" fillId="2" borderId="13" xfId="0" applyFont="1" applyFill="1" applyBorder="1" applyAlignment="1">
      <alignment horizontal="center"/>
    </xf>
    <xf numFmtId="0" fontId="8" fillId="2" borderId="12" xfId="0" applyFont="1" applyFill="1" applyBorder="1" applyAlignment="1">
      <alignment horizontal="center"/>
    </xf>
    <xf numFmtId="0" fontId="8" fillId="2" borderId="14" xfId="0" applyFont="1" applyFill="1" applyBorder="1" applyAlignment="1">
      <alignment horizontal="center"/>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2" fillId="0" borderId="11" xfId="0" applyFont="1" applyBorder="1" applyAlignment="1">
      <alignment horizontal="center" wrapText="1"/>
    </xf>
    <xf numFmtId="0" fontId="2" fillId="0" borderId="9" xfId="0" applyFont="1" applyBorder="1" applyAlignment="1">
      <alignment wrapText="1"/>
    </xf>
    <xf numFmtId="0" fontId="8" fillId="2" borderId="22" xfId="0" applyFont="1" applyFill="1" applyBorder="1" applyAlignment="1">
      <alignment horizontal="center" wrapText="1"/>
    </xf>
    <xf numFmtId="0" fontId="21" fillId="0" borderId="0" xfId="0" applyFont="1"/>
    <xf numFmtId="3" fontId="8" fillId="0" borderId="4" xfId="0" applyNumberFormat="1" applyFont="1" applyFill="1" applyBorder="1" applyAlignment="1">
      <alignment horizontal="center" wrapText="1"/>
    </xf>
    <xf numFmtId="3" fontId="8" fillId="0" borderId="20" xfId="0" applyNumberFormat="1" applyFont="1" applyFill="1" applyBorder="1" applyAlignment="1">
      <alignment horizontal="right" wrapText="1"/>
    </xf>
    <xf numFmtId="3" fontId="3" fillId="0" borderId="1" xfId="0" applyNumberFormat="1" applyFont="1" applyFill="1" applyBorder="1" applyAlignment="1">
      <alignment horizontal="center"/>
    </xf>
    <xf numFmtId="0" fontId="3" fillId="0" borderId="0" xfId="0" applyFont="1" applyFill="1" applyBorder="1" applyAlignment="1">
      <alignment horizontal="right" wrapText="1"/>
    </xf>
    <xf numFmtId="0" fontId="8" fillId="0" borderId="20" xfId="0" applyFont="1" applyFill="1" applyBorder="1" applyAlignment="1">
      <alignment horizontal="right" wrapText="1"/>
    </xf>
    <xf numFmtId="165" fontId="5" fillId="0" borderId="0" xfId="0" applyNumberFormat="1" applyFont="1" applyFill="1" applyBorder="1" applyAlignment="1">
      <alignment horizontal="right"/>
    </xf>
    <xf numFmtId="165" fontId="5" fillId="0" borderId="1" xfId="0" applyNumberFormat="1" applyFont="1" applyFill="1" applyBorder="1" applyAlignment="1">
      <alignment horizontal="right"/>
    </xf>
    <xf numFmtId="165" fontId="9" fillId="0" borderId="4" xfId="0" applyNumberFormat="1" applyFont="1" applyFill="1" applyBorder="1" applyAlignment="1">
      <alignment horizontal="right"/>
    </xf>
    <xf numFmtId="0" fontId="3" fillId="0" borderId="15" xfId="0" applyFont="1" applyBorder="1"/>
    <xf numFmtId="0" fontId="3" fillId="0" borderId="5" xfId="0" applyFont="1" applyBorder="1"/>
    <xf numFmtId="0" fontId="3" fillId="0" borderId="14" xfId="0" applyFont="1" applyBorder="1"/>
    <xf numFmtId="0" fontId="3" fillId="0" borderId="0" xfId="0" applyFont="1" applyAlignment="1">
      <alignment horizontal="center" wrapText="1"/>
    </xf>
    <xf numFmtId="0" fontId="8" fillId="2" borderId="22" xfId="0" applyFont="1" applyFill="1" applyBorder="1" applyAlignment="1">
      <alignment horizontal="center" wrapText="1"/>
    </xf>
    <xf numFmtId="0" fontId="8" fillId="2" borderId="1" xfId="0" applyFont="1" applyFill="1" applyBorder="1" applyAlignment="1">
      <alignment horizontal="center"/>
    </xf>
    <xf numFmtId="0" fontId="2" fillId="0" borderId="0" xfId="0" applyFont="1"/>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xf numFmtId="0" fontId="2" fillId="0" borderId="0" xfId="0" applyFont="1" applyFill="1" applyAlignment="1">
      <alignment horizontal="center"/>
    </xf>
    <xf numFmtId="0" fontId="2" fillId="0" borderId="0" xfId="0" applyFont="1" applyFill="1" applyBorder="1" applyAlignment="1">
      <alignment horizontal="center"/>
    </xf>
    <xf numFmtId="0" fontId="20" fillId="0" borderId="0" xfId="0" applyFont="1"/>
    <xf numFmtId="0" fontId="3" fillId="0" borderId="46" xfId="0" applyFont="1" applyBorder="1" applyAlignment="1">
      <alignment horizontal="left"/>
    </xf>
    <xf numFmtId="164" fontId="3" fillId="0" borderId="47" xfId="0" applyNumberFormat="1" applyFont="1" applyBorder="1" applyAlignment="1">
      <alignment horizontal="center"/>
    </xf>
    <xf numFmtId="164" fontId="3" fillId="0" borderId="11" xfId="0" applyNumberFormat="1" applyFont="1" applyBorder="1" applyAlignment="1">
      <alignment horizontal="center"/>
    </xf>
    <xf numFmtId="164" fontId="3" fillId="0" borderId="45" xfId="0" applyNumberFormat="1" applyFont="1" applyBorder="1" applyAlignment="1">
      <alignment horizontal="center"/>
    </xf>
    <xf numFmtId="164" fontId="3" fillId="0" borderId="26" xfId="0" applyNumberFormat="1" applyFont="1" applyBorder="1" applyAlignment="1">
      <alignment horizontal="center"/>
    </xf>
    <xf numFmtId="164" fontId="3" fillId="0" borderId="24" xfId="0" applyNumberFormat="1" applyFont="1" applyBorder="1" applyAlignment="1">
      <alignment horizontal="center"/>
    </xf>
    <xf numFmtId="164" fontId="3" fillId="0" borderId="25" xfId="0" applyNumberFormat="1" applyFont="1" applyBorder="1" applyAlignment="1">
      <alignment horizontal="center"/>
    </xf>
    <xf numFmtId="164" fontId="3" fillId="0" borderId="48" xfId="0" applyNumberFormat="1" applyFont="1" applyBorder="1" applyAlignment="1">
      <alignment horizontal="center"/>
    </xf>
    <xf numFmtId="9" fontId="3" fillId="0" borderId="0" xfId="2" applyFont="1" applyAlignment="1">
      <alignment horizontal="center"/>
    </xf>
    <xf numFmtId="9" fontId="23" fillId="0" borderId="26" xfId="3" applyNumberFormat="1" applyFont="1" applyFill="1" applyBorder="1" applyAlignment="1">
      <alignment horizontal="center"/>
    </xf>
    <xf numFmtId="9" fontId="23" fillId="0" borderId="48" xfId="3" applyNumberFormat="1" applyFont="1" applyFill="1" applyBorder="1" applyAlignment="1">
      <alignment horizontal="center"/>
    </xf>
    <xf numFmtId="9" fontId="23" fillId="0" borderId="3" xfId="3" applyNumberFormat="1" applyFont="1" applyFill="1" applyBorder="1" applyAlignment="1">
      <alignment horizontal="center"/>
    </xf>
    <xf numFmtId="9" fontId="23" fillId="0" borderId="0" xfId="3" applyNumberFormat="1" applyFont="1" applyFill="1" applyBorder="1" applyAlignment="1">
      <alignment horizontal="center"/>
    </xf>
    <xf numFmtId="9" fontId="23" fillId="0" borderId="4" xfId="3" applyNumberFormat="1" applyFont="1" applyFill="1" applyBorder="1" applyAlignment="1">
      <alignment horizontal="center"/>
    </xf>
    <xf numFmtId="0" fontId="2" fillId="0" borderId="6" xfId="0" applyFont="1" applyBorder="1" applyAlignment="1">
      <alignment wrapText="1"/>
    </xf>
    <xf numFmtId="0" fontId="3" fillId="0" borderId="3" xfId="0" applyFont="1" applyBorder="1"/>
    <xf numFmtId="0" fontId="8" fillId="0" borderId="15" xfId="0" applyFont="1" applyBorder="1" applyAlignment="1">
      <alignment horizontal="center"/>
    </xf>
    <xf numFmtId="0" fontId="3" fillId="0" borderId="3" xfId="0" applyFont="1" applyBorder="1" applyAlignment="1">
      <alignment horizontal="center"/>
    </xf>
    <xf numFmtId="0" fontId="22" fillId="0" borderId="0" xfId="3" applyFill="1"/>
    <xf numFmtId="9" fontId="12" fillId="0" borderId="0" xfId="2" applyFont="1" applyAlignment="1">
      <alignment horizontal="center"/>
    </xf>
    <xf numFmtId="3" fontId="0" fillId="0" borderId="0" xfId="0" applyNumberFormat="1"/>
    <xf numFmtId="0" fontId="2" fillId="0" borderId="1" xfId="0" applyFont="1" applyBorder="1" applyAlignment="1">
      <alignment horizontal="center"/>
    </xf>
    <xf numFmtId="9" fontId="9" fillId="0" borderId="49" xfId="0" applyNumberFormat="1" applyFont="1" applyBorder="1" applyAlignment="1">
      <alignment horizontal="center"/>
    </xf>
    <xf numFmtId="9" fontId="2" fillId="0" borderId="0" xfId="2" applyFont="1" applyBorder="1" applyAlignment="1">
      <alignment horizontal="center"/>
    </xf>
    <xf numFmtId="164" fontId="2" fillId="0" borderId="16" xfId="0" applyNumberFormat="1" applyFont="1" applyBorder="1" applyAlignment="1">
      <alignment horizontal="center"/>
    </xf>
    <xf numFmtId="164" fontId="2" fillId="0" borderId="49" xfId="0" applyNumberFormat="1" applyFont="1" applyBorder="1" applyAlignment="1">
      <alignment horizontal="center"/>
    </xf>
    <xf numFmtId="0" fontId="23" fillId="0" borderId="9" xfId="3" applyFont="1" applyFill="1" applyBorder="1" applyAlignment="1">
      <alignment wrapText="1"/>
    </xf>
    <xf numFmtId="0" fontId="23" fillId="0" borderId="10" xfId="3" applyFont="1" applyFill="1" applyBorder="1" applyAlignment="1">
      <alignment wrapText="1"/>
    </xf>
    <xf numFmtId="0" fontId="2" fillId="0" borderId="0" xfId="0" applyFont="1" applyFill="1" applyBorder="1" applyAlignment="1">
      <alignment horizontal="right" wrapText="1"/>
    </xf>
    <xf numFmtId="0" fontId="2" fillId="4" borderId="0" xfId="0" applyFont="1" applyFill="1"/>
    <xf numFmtId="0" fontId="8" fillId="0" borderId="0" xfId="4" applyFont="1"/>
    <xf numFmtId="3" fontId="15" fillId="5" borderId="0" xfId="4" applyNumberFormat="1" applyFont="1" applyFill="1" applyBorder="1" applyAlignment="1">
      <alignment horizontal="left"/>
    </xf>
    <xf numFmtId="3" fontId="2" fillId="6" borderId="0" xfId="4" applyNumberFormat="1" applyFont="1" applyFill="1" applyBorder="1" applyAlignment="1">
      <alignment horizontal="center"/>
    </xf>
    <xf numFmtId="0" fontId="7" fillId="5" borderId="0" xfId="6" applyNumberFormat="1" applyFont="1" applyFill="1" applyBorder="1" applyAlignment="1" applyProtection="1">
      <alignment horizontal="left"/>
    </xf>
    <xf numFmtId="0" fontId="31" fillId="5" borderId="0" xfId="4" applyNumberFormat="1" applyFont="1" applyFill="1" applyBorder="1" applyAlignment="1">
      <alignment horizontal="left"/>
    </xf>
    <xf numFmtId="3" fontId="8" fillId="6" borderId="0" xfId="4" applyNumberFormat="1" applyFont="1" applyFill="1" applyBorder="1" applyAlignment="1">
      <alignment horizontal="center"/>
    </xf>
    <xf numFmtId="0" fontId="2" fillId="0" borderId="0" xfId="4" applyFont="1"/>
    <xf numFmtId="0" fontId="31" fillId="6" borderId="0" xfId="4" applyNumberFormat="1" applyFont="1" applyFill="1" applyAlignment="1"/>
    <xf numFmtId="0" fontId="15" fillId="6" borderId="0" xfId="4" applyNumberFormat="1" applyFont="1" applyFill="1" applyAlignment="1"/>
    <xf numFmtId="0" fontId="7" fillId="6" borderId="0" xfId="1" applyNumberFormat="1" applyFont="1" applyFill="1" applyAlignment="1" applyProtection="1"/>
    <xf numFmtId="0" fontId="2" fillId="7" borderId="0" xfId="0" applyFont="1" applyFill="1"/>
    <xf numFmtId="0" fontId="3" fillId="7" borderId="0" xfId="0" applyFont="1" applyFill="1"/>
    <xf numFmtId="14" fontId="2" fillId="0" borderId="0" xfId="0" applyNumberFormat="1" applyFont="1" applyFill="1" applyAlignment="1">
      <alignment horizontal="left"/>
    </xf>
    <xf numFmtId="0" fontId="6" fillId="0" borderId="0" xfId="0" applyFont="1" applyAlignment="1">
      <alignment horizontal="left" wrapText="1"/>
    </xf>
    <xf numFmtId="0" fontId="3" fillId="0" borderId="0" xfId="0" applyFont="1" applyAlignment="1">
      <alignment horizontal="center" wrapText="1"/>
    </xf>
    <xf numFmtId="0" fontId="8" fillId="2" borderId="36" xfId="0" applyFont="1" applyFill="1" applyBorder="1" applyAlignment="1">
      <alignment wrapText="1"/>
    </xf>
    <xf numFmtId="0" fontId="8" fillId="2" borderId="6" xfId="0" applyFont="1" applyFill="1" applyBorder="1" applyAlignment="1">
      <alignment wrapText="1"/>
    </xf>
    <xf numFmtId="0" fontId="8" fillId="2" borderId="37" xfId="0" applyFont="1" applyFill="1" applyBorder="1" applyAlignment="1">
      <alignment horizontal="center" wrapText="1"/>
    </xf>
    <xf numFmtId="0" fontId="8" fillId="2" borderId="23" xfId="0" applyFont="1" applyFill="1" applyBorder="1" applyAlignment="1">
      <alignment horizontal="center" wrapText="1"/>
    </xf>
    <xf numFmtId="0" fontId="29" fillId="0" borderId="8" xfId="3" applyFont="1" applyFill="1" applyBorder="1" applyAlignment="1">
      <alignment wrapText="1"/>
    </xf>
    <xf numFmtId="0" fontId="23" fillId="0" borderId="9" xfId="3" applyFont="1" applyFill="1" applyBorder="1" applyAlignment="1">
      <alignment wrapText="1"/>
    </xf>
    <xf numFmtId="0" fontId="8" fillId="2" borderId="38" xfId="0" applyFont="1" applyFill="1" applyBorder="1" applyAlignment="1">
      <alignment horizontal="center" wrapText="1"/>
    </xf>
    <xf numFmtId="0" fontId="8" fillId="2" borderId="39" xfId="0" applyFont="1" applyFill="1" applyBorder="1" applyAlignment="1">
      <alignment horizontal="center" wrapText="1"/>
    </xf>
    <xf numFmtId="0" fontId="8" fillId="2" borderId="36" xfId="0" applyFont="1" applyFill="1" applyBorder="1" applyAlignment="1">
      <alignment horizontal="left" wrapText="1"/>
    </xf>
    <xf numFmtId="0" fontId="8" fillId="2" borderId="6" xfId="0" applyFont="1" applyFill="1" applyBorder="1" applyAlignment="1">
      <alignment horizontal="left" wrapText="1"/>
    </xf>
    <xf numFmtId="0" fontId="8" fillId="2" borderId="40" xfId="0" applyFont="1" applyFill="1" applyBorder="1" applyAlignment="1">
      <alignment horizontal="center" wrapText="1"/>
    </xf>
    <xf numFmtId="0" fontId="6" fillId="0" borderId="0" xfId="0" applyFont="1" applyAlignment="1">
      <alignment vertical="center" wrapText="1"/>
    </xf>
    <xf numFmtId="0" fontId="0" fillId="0" borderId="0" xfId="0" applyAlignment="1">
      <alignment vertical="center"/>
    </xf>
    <xf numFmtId="0" fontId="8" fillId="2" borderId="9" xfId="0" applyFont="1" applyFill="1" applyBorder="1" applyAlignment="1">
      <alignment wrapText="1"/>
    </xf>
    <xf numFmtId="0" fontId="8" fillId="2" borderId="41" xfId="0" applyFont="1" applyFill="1" applyBorder="1" applyAlignment="1">
      <alignment horizontal="center" wrapText="1"/>
    </xf>
    <xf numFmtId="0" fontId="8" fillId="2" borderId="12" xfId="0" applyFont="1" applyFill="1" applyBorder="1" applyAlignment="1">
      <alignment horizontal="center" wrapText="1"/>
    </xf>
    <xf numFmtId="0" fontId="8" fillId="2" borderId="22" xfId="0" applyFont="1" applyFill="1" applyBorder="1" applyAlignment="1">
      <alignment horizontal="center" wrapText="1"/>
    </xf>
    <xf numFmtId="0" fontId="8" fillId="2" borderId="1" xfId="0" applyFont="1" applyFill="1" applyBorder="1" applyAlignment="1">
      <alignment horizontal="center" wrapText="1"/>
    </xf>
    <xf numFmtId="0" fontId="8" fillId="2" borderId="14" xfId="0" applyFont="1" applyFill="1" applyBorder="1" applyAlignment="1">
      <alignment horizontal="center" wrapText="1"/>
    </xf>
    <xf numFmtId="0" fontId="8" fillId="2" borderId="42" xfId="0" applyFont="1" applyFill="1" applyBorder="1" applyAlignment="1">
      <alignment horizontal="center" wrapText="1"/>
    </xf>
    <xf numFmtId="0" fontId="8" fillId="2" borderId="7" xfId="0" applyFont="1" applyFill="1" applyBorder="1" applyAlignment="1">
      <alignment horizontal="center" wrapText="1"/>
    </xf>
    <xf numFmtId="0" fontId="8" fillId="2" borderId="43" xfId="0" applyFont="1" applyFill="1" applyBorder="1" applyAlignment="1">
      <alignment horizontal="center" wrapText="1"/>
    </xf>
    <xf numFmtId="0" fontId="8" fillId="2" borderId="36" xfId="0" applyFont="1" applyFill="1" applyBorder="1"/>
    <xf numFmtId="0" fontId="8" fillId="2" borderId="6" xfId="0" applyFont="1" applyFill="1" applyBorder="1"/>
    <xf numFmtId="0" fontId="8" fillId="2" borderId="44" xfId="0" applyFont="1" applyFill="1" applyBorder="1" applyAlignment="1">
      <alignment horizontal="right" wrapText="1"/>
    </xf>
    <xf numFmtId="0" fontId="8" fillId="2" borderId="2" xfId="0" applyFont="1" applyFill="1" applyBorder="1" applyAlignment="1">
      <alignment horizontal="right" wrapText="1"/>
    </xf>
    <xf numFmtId="0" fontId="8" fillId="2" borderId="43" xfId="0" applyFont="1" applyFill="1" applyBorder="1" applyAlignment="1">
      <alignment horizontal="center"/>
    </xf>
    <xf numFmtId="0" fontId="8" fillId="2" borderId="38" xfId="0" applyFont="1" applyFill="1" applyBorder="1" applyAlignment="1">
      <alignment horizontal="center"/>
    </xf>
    <xf numFmtId="0" fontId="8" fillId="2" borderId="40" xfId="0" applyFont="1" applyFill="1" applyBorder="1" applyAlignment="1">
      <alignment horizontal="center"/>
    </xf>
    <xf numFmtId="0" fontId="8" fillId="2" borderId="45" xfId="0" applyFont="1" applyFill="1" applyBorder="1" applyAlignment="1">
      <alignment horizontal="right" wrapText="1"/>
    </xf>
    <xf numFmtId="0" fontId="8" fillId="2" borderId="35" xfId="0" applyFont="1" applyFill="1" applyBorder="1" applyAlignment="1">
      <alignment horizontal="right" wrapText="1"/>
    </xf>
    <xf numFmtId="0" fontId="32" fillId="0" borderId="0" xfId="0" applyFont="1"/>
    <xf numFmtId="0" fontId="32" fillId="0" borderId="0" xfId="0" applyFont="1" applyAlignment="1">
      <alignment horizontal="center"/>
    </xf>
    <xf numFmtId="0" fontId="32" fillId="0" borderId="0" xfId="0" applyFont="1" applyFill="1"/>
    <xf numFmtId="0" fontId="32" fillId="0" borderId="0" xfId="0" applyFont="1" applyFill="1" applyAlignment="1">
      <alignment horizontal="center"/>
    </xf>
    <xf numFmtId="0" fontId="32" fillId="0" borderId="0" xfId="0" applyFont="1" applyFill="1" applyBorder="1" applyAlignment="1"/>
    <xf numFmtId="0" fontId="32" fillId="0" borderId="0" xfId="0" applyFont="1" applyFill="1" applyBorder="1" applyAlignment="1">
      <alignment horizontal="center"/>
    </xf>
    <xf numFmtId="0" fontId="32" fillId="0" borderId="0" xfId="0" applyFont="1" applyFill="1" applyBorder="1" applyAlignment="1">
      <alignment wrapText="1"/>
    </xf>
    <xf numFmtId="0" fontId="32" fillId="0" borderId="0" xfId="0" applyFont="1" applyFill="1" applyBorder="1"/>
    <xf numFmtId="0" fontId="2" fillId="7" borderId="9" xfId="0" applyFont="1" applyFill="1" applyBorder="1" applyAlignment="1">
      <alignment wrapText="1"/>
    </xf>
    <xf numFmtId="0" fontId="3" fillId="7" borderId="9" xfId="0" applyFont="1" applyFill="1" applyBorder="1" applyAlignment="1">
      <alignment wrapText="1"/>
    </xf>
    <xf numFmtId="0" fontId="3" fillId="0" borderId="0" xfId="0" applyFont="1" applyFill="1"/>
    <xf numFmtId="0" fontId="8" fillId="0" borderId="0" xfId="0" applyFont="1" applyFill="1"/>
  </cellXfs>
  <cellStyles count="28">
    <cellStyle name="Bad" xfId="3" builtinId="27"/>
    <cellStyle name="Hyperlink" xfId="1" builtinId="8"/>
    <cellStyle name="Hyperlink 2" xfId="5"/>
    <cellStyle name="Hyperlink_AnnRep2_2010 2" xfId="6"/>
    <cellStyle name="Normal" xfId="0" builtinId="0"/>
    <cellStyle name="Normal 2" xfId="7"/>
    <cellStyle name="Normal 2 2" xfId="8"/>
    <cellStyle name="Normal 2 2 2" xfId="9"/>
    <cellStyle name="Normal 2 2 3" xfId="10"/>
    <cellStyle name="Normal 2 2 4" xfId="11"/>
    <cellStyle name="Normal 2 3" xfId="12"/>
    <cellStyle name="Normal 3" xfId="13"/>
    <cellStyle name="Normal 3 2" xfId="14"/>
    <cellStyle name="Normal 3 3" xfId="15"/>
    <cellStyle name="Normal 3 4" xfId="16"/>
    <cellStyle name="Normal 3 5" xfId="17"/>
    <cellStyle name="Normal 4" xfId="18"/>
    <cellStyle name="Normal 5" xfId="19"/>
    <cellStyle name="Normal 5 2" xfId="20"/>
    <cellStyle name="Normal 5 3" xfId="21"/>
    <cellStyle name="Normal 5 3 2" xfId="22"/>
    <cellStyle name="Normal 6" xfId="23"/>
    <cellStyle name="Normal 6 2" xfId="24"/>
    <cellStyle name="Normal 6 3" xfId="25"/>
    <cellStyle name="Normal 7" xfId="4"/>
    <cellStyle name="Normal 8" xfId="26"/>
    <cellStyle name="Percent" xfId="2" builtinId="5"/>
    <cellStyle name="Percent 2" xfId="2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Figure 1: Number of deaths with MRSA mentioned and recorded as the underlying cause on the death certificate by registration year, 2006-2015</a:t>
            </a:r>
            <a:endParaRPr lang="en-GB" sz="1200" b="1" i="0" u="none" strike="noStrike" baseline="30000">
              <a:solidFill>
                <a:srgbClr val="000000"/>
              </a:solidFill>
              <a:latin typeface="Arial"/>
              <a:cs typeface="Arial"/>
            </a:endParaRPr>
          </a:p>
        </c:rich>
      </c:tx>
      <c:layout>
        <c:manualLayout>
          <c:xMode val="edge"/>
          <c:yMode val="edge"/>
          <c:x val="0.12202688728024844"/>
          <c:y val="2.0338983050847428E-2"/>
        </c:manualLayout>
      </c:layout>
      <c:overlay val="0"/>
      <c:spPr>
        <a:noFill/>
        <a:ln w="25400">
          <a:noFill/>
        </a:ln>
      </c:spPr>
    </c:title>
    <c:autoTitleDeleted val="0"/>
    <c:plotArea>
      <c:layout>
        <c:manualLayout>
          <c:layoutTarget val="inner"/>
          <c:xMode val="edge"/>
          <c:yMode val="edge"/>
          <c:x val="6.4115822130299899E-2"/>
          <c:y val="0.16101694915254244"/>
          <c:w val="0.89141675284384658"/>
          <c:h val="0.72542372881355932"/>
        </c:manualLayout>
      </c:layout>
      <c:barChart>
        <c:barDir val="col"/>
        <c:grouping val="stacked"/>
        <c:varyColors val="0"/>
        <c:ser>
          <c:idx val="0"/>
          <c:order val="0"/>
          <c:tx>
            <c:strRef>
              <c:f>'Table 1'!$A$91</c:f>
              <c:strCache>
                <c:ptCount val="1"/>
                <c:pt idx="0">
                  <c:v>MRSA - Underlying</c:v>
                </c:pt>
              </c:strCache>
            </c:strRef>
          </c:tx>
          <c:spPr>
            <a:solidFill>
              <a:srgbClr val="000080"/>
            </a:solidFill>
            <a:ln w="12700">
              <a:solidFill>
                <a:srgbClr val="000000"/>
              </a:solidFill>
              <a:prstDash val="solid"/>
            </a:ln>
          </c:spPr>
          <c:invertIfNegative val="0"/>
          <c:cat>
            <c:numRef>
              <c:f>'Table 1'!$B$89:$K$89</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'Table 1'!$B$91:$K$91</c:f>
              <c:numCache>
                <c:formatCode>General</c:formatCode>
                <c:ptCount val="10"/>
                <c:pt idx="0">
                  <c:v>19</c:v>
                </c:pt>
                <c:pt idx="1">
                  <c:v>20</c:v>
                </c:pt>
                <c:pt idx="2">
                  <c:v>32</c:v>
                </c:pt>
                <c:pt idx="3">
                  <c:v>16</c:v>
                </c:pt>
                <c:pt idx="4">
                  <c:v>8</c:v>
                </c:pt>
                <c:pt idx="5">
                  <c:v>12</c:v>
                </c:pt>
                <c:pt idx="6">
                  <c:v>4</c:v>
                </c:pt>
                <c:pt idx="7">
                  <c:v>2</c:v>
                </c:pt>
                <c:pt idx="8">
                  <c:v>5</c:v>
                </c:pt>
                <c:pt idx="9">
                  <c:v>10</c:v>
                </c:pt>
              </c:numCache>
            </c:numRef>
          </c:val>
        </c:ser>
        <c:ser>
          <c:idx val="1"/>
          <c:order val="1"/>
          <c:tx>
            <c:strRef>
              <c:f>'Table 1'!$A$90</c:f>
              <c:strCache>
                <c:ptCount val="1"/>
                <c:pt idx="0">
                  <c:v>MRSA - Mentioned</c:v>
                </c:pt>
              </c:strCache>
            </c:strRef>
          </c:tx>
          <c:spPr>
            <a:solidFill>
              <a:srgbClr val="339966"/>
            </a:solidFill>
            <a:ln w="12700">
              <a:solidFill>
                <a:srgbClr val="000000"/>
              </a:solidFill>
              <a:prstDash val="solid"/>
            </a:ln>
          </c:spPr>
          <c:invertIfNegative val="0"/>
          <c:cat>
            <c:numRef>
              <c:f>'Table 1'!$B$89:$K$89</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'Table 1'!$B$93:$K$93</c:f>
              <c:numCache>
                <c:formatCode>General</c:formatCode>
                <c:ptCount val="10"/>
                <c:pt idx="0">
                  <c:v>50</c:v>
                </c:pt>
                <c:pt idx="1">
                  <c:v>50</c:v>
                </c:pt>
                <c:pt idx="2">
                  <c:v>62</c:v>
                </c:pt>
                <c:pt idx="3">
                  <c:v>43</c:v>
                </c:pt>
                <c:pt idx="4">
                  <c:v>36</c:v>
                </c:pt>
                <c:pt idx="5">
                  <c:v>27</c:v>
                </c:pt>
                <c:pt idx="6">
                  <c:v>18</c:v>
                </c:pt>
                <c:pt idx="7">
                  <c:v>15</c:v>
                </c:pt>
                <c:pt idx="8">
                  <c:v>16</c:v>
                </c:pt>
                <c:pt idx="9">
                  <c:v>17</c:v>
                </c:pt>
              </c:numCache>
            </c:numRef>
          </c:val>
        </c:ser>
        <c:dLbls>
          <c:showLegendKey val="0"/>
          <c:showVal val="0"/>
          <c:showCatName val="0"/>
          <c:showSerName val="0"/>
          <c:showPercent val="0"/>
          <c:showBubbleSize val="0"/>
        </c:dLbls>
        <c:gapWidth val="150"/>
        <c:overlap val="100"/>
        <c:axId val="385874960"/>
        <c:axId val="227691832"/>
      </c:barChart>
      <c:catAx>
        <c:axId val="3858749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Registration Year</a:t>
                </a:r>
              </a:p>
            </c:rich>
          </c:tx>
          <c:layout>
            <c:manualLayout>
              <c:xMode val="edge"/>
              <c:yMode val="edge"/>
              <c:x val="0.43950361944157185"/>
              <c:y val="0.945762711864406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27691832"/>
        <c:crosses val="autoZero"/>
        <c:auto val="1"/>
        <c:lblAlgn val="ctr"/>
        <c:lblOffset val="100"/>
        <c:tickLblSkip val="1"/>
        <c:tickMarkSkip val="1"/>
        <c:noMultiLvlLbl val="0"/>
      </c:catAx>
      <c:valAx>
        <c:axId val="227691832"/>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Number of Deaths</a:t>
                </a:r>
              </a:p>
            </c:rich>
          </c:tx>
          <c:layout>
            <c:manualLayout>
              <c:xMode val="edge"/>
              <c:yMode val="edge"/>
              <c:x val="3.1023784901758008E-3"/>
              <c:y val="0.401694915254238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385874960"/>
        <c:crosses val="autoZero"/>
        <c:crossBetween val="between"/>
      </c:valAx>
      <c:spPr>
        <a:noFill/>
        <a:ln w="25400">
          <a:noFill/>
        </a:ln>
      </c:spPr>
    </c:plotArea>
    <c:legend>
      <c:legendPos val="r"/>
      <c:layout>
        <c:manualLayout>
          <c:xMode val="edge"/>
          <c:yMode val="edge"/>
          <c:x val="7.4457192333895181E-2"/>
          <c:y val="0.23220338983050853"/>
          <c:w val="0.19855233194092772"/>
          <c:h val="9.1525423728814101E-2"/>
        </c:manualLayout>
      </c:layout>
      <c:overlay val="0"/>
      <c:spPr>
        <a:no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66675</xdr:colOff>
      <xdr:row>34</xdr:row>
      <xdr:rowOff>114300</xdr:rowOff>
    </xdr:to>
    <xdr:graphicFrame macro="">
      <xdr:nvGraphicFramePr>
        <xdr:cNvPr id="5153"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9525</xdr:rowOff>
        </xdr:from>
        <xdr:to>
          <xdr:col>9</xdr:col>
          <xdr:colOff>0</xdr:colOff>
          <xdr:row>7</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mailto:info@nisra.gov.uk"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tabSelected="1" workbookViewId="0">
      <selection activeCell="E17" sqref="E17"/>
    </sheetView>
  </sheetViews>
  <sheetFormatPr defaultRowHeight="16.5" x14ac:dyDescent="0.25"/>
  <cols>
    <col min="1" max="16384" width="9.140625" style="44"/>
  </cols>
  <sheetData>
    <row r="1" spans="1:1" ht="19.5" x14ac:dyDescent="0.3">
      <c r="A1" s="82" t="s">
        <v>88</v>
      </c>
    </row>
    <row r="3" spans="1:1" x14ac:dyDescent="0.25">
      <c r="A3" s="45" t="s">
        <v>118</v>
      </c>
    </row>
    <row r="5" spans="1:1" x14ac:dyDescent="0.25">
      <c r="A5" s="45" t="s">
        <v>119</v>
      </c>
    </row>
    <row r="7" spans="1:1" x14ac:dyDescent="0.25">
      <c r="A7" s="45" t="s">
        <v>120</v>
      </c>
    </row>
    <row r="9" spans="1:1" x14ac:dyDescent="0.25">
      <c r="A9" s="45" t="s">
        <v>121</v>
      </c>
    </row>
    <row r="11" spans="1:1" x14ac:dyDescent="0.25">
      <c r="A11" s="45" t="s">
        <v>122</v>
      </c>
    </row>
    <row r="13" spans="1:1" x14ac:dyDescent="0.25">
      <c r="A13" s="45" t="s">
        <v>115</v>
      </c>
    </row>
    <row r="15" spans="1:1" x14ac:dyDescent="0.25">
      <c r="A15" s="45" t="s">
        <v>50</v>
      </c>
    </row>
  </sheetData>
  <hyperlinks>
    <hyperlink ref="A3" location="'Table 1'!A1" display="Table 1: Number of deaths with Staphylococcus aureus or MRSA mentioned and recorded as the underlying cause on the death certificate by registration year, 2001-2012P"/>
    <hyperlink ref="A5" location="'Figure 1'!A1" display="Figure 1: Number of deaths with MRSA mentioned and recorded as the underlying cause on the death certificate by registration year, 2001-2012P"/>
    <hyperlink ref="A7" location="'Table 2'!A1" display="Table 2: Age-standardised mortality rates1 for deaths with MRSA mentioned on the death certificate by sex, 2001-2012P"/>
    <hyperlink ref="A9" location="'Table 3'!A1" display="Table 3: Number of deaths and age-specific mortality rates1 for deaths with MRSA mentioned on the death certificate by sex and age, 2012P"/>
    <hyperlink ref="A11" location="'Table 4'!A1" display="Table 4: Number and percentage of deaths with Staphylococcus aureus or MRSA mentioned on the death certificate by underlying cause of death (ICD), 2012P"/>
    <hyperlink ref="A13" location="'Table 5'!A1" display="Table 5: Number of deaths with MRSA mentioned on the death certificate by place of death, 2006-2012P"/>
    <hyperlink ref="A15" location="Notes!A1" display="Not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1"/>
  <sheetViews>
    <sheetView showGridLines="0" zoomScaleNormal="100" workbookViewId="0">
      <selection activeCell="J28" sqref="I28:J28"/>
    </sheetView>
  </sheetViews>
  <sheetFormatPr defaultRowHeight="12.75" x14ac:dyDescent="0.2"/>
  <cols>
    <col min="1" max="1" width="34.140625" style="1" customWidth="1"/>
    <col min="2" max="11" width="8.140625" style="3" customWidth="1"/>
    <col min="12" max="12" width="12.42578125" style="3" customWidth="1"/>
    <col min="13" max="13" width="7" style="1" customWidth="1"/>
    <col min="14" max="16384" width="9.140625" style="1"/>
  </cols>
  <sheetData>
    <row r="1" spans="1:12" x14ac:dyDescent="0.2">
      <c r="A1" s="13" t="s">
        <v>63</v>
      </c>
      <c r="B1" s="14"/>
      <c r="C1" s="14"/>
      <c r="D1" s="14"/>
      <c r="E1" s="14"/>
      <c r="F1" s="14"/>
      <c r="G1" s="14"/>
      <c r="H1" s="14"/>
      <c r="I1" s="14"/>
      <c r="J1" s="14"/>
      <c r="K1" s="14"/>
      <c r="L1" s="14"/>
    </row>
    <row r="2" spans="1:12" x14ac:dyDescent="0.2">
      <c r="A2" s="13" t="s">
        <v>117</v>
      </c>
      <c r="B2" s="12"/>
      <c r="C2" s="12"/>
      <c r="D2" s="12"/>
      <c r="E2" s="12"/>
      <c r="F2" s="12"/>
      <c r="G2" s="12"/>
      <c r="H2" s="12"/>
      <c r="I2" s="12"/>
      <c r="J2" s="12"/>
      <c r="K2" s="12"/>
      <c r="L2" s="12"/>
    </row>
    <row r="3" spans="1:12" ht="13.5" thickBot="1" x14ac:dyDescent="0.25"/>
    <row r="4" spans="1:12" ht="12.75" customHeight="1" x14ac:dyDescent="0.2">
      <c r="A4" s="149" t="s">
        <v>62</v>
      </c>
      <c r="B4" s="155"/>
      <c r="C4" s="155"/>
      <c r="D4" s="155"/>
      <c r="E4" s="155"/>
      <c r="F4" s="155"/>
      <c r="G4" s="155"/>
      <c r="H4" s="155"/>
      <c r="I4" s="155"/>
      <c r="J4" s="155"/>
      <c r="K4" s="156"/>
      <c r="L4" s="151" t="s">
        <v>116</v>
      </c>
    </row>
    <row r="5" spans="1:12" x14ac:dyDescent="0.2">
      <c r="A5" s="150"/>
      <c r="B5" s="72">
        <v>2006</v>
      </c>
      <c r="C5" s="72">
        <v>2007</v>
      </c>
      <c r="D5" s="72">
        <v>2008</v>
      </c>
      <c r="E5" s="72">
        <v>2009</v>
      </c>
      <c r="F5" s="73">
        <v>2010</v>
      </c>
      <c r="G5" s="72">
        <v>2011</v>
      </c>
      <c r="H5" s="73">
        <v>2012</v>
      </c>
      <c r="I5" s="73">
        <v>2013</v>
      </c>
      <c r="J5" s="73">
        <v>2014</v>
      </c>
      <c r="K5" s="96">
        <v>2015</v>
      </c>
      <c r="L5" s="152"/>
    </row>
    <row r="6" spans="1:12" x14ac:dyDescent="0.2">
      <c r="A6" s="9" t="s">
        <v>2</v>
      </c>
      <c r="B6" s="4"/>
      <c r="C6" s="4"/>
      <c r="D6" s="4"/>
      <c r="E6" s="4"/>
      <c r="F6" s="4"/>
      <c r="G6" s="4"/>
      <c r="H6" s="4"/>
      <c r="I6" s="4"/>
      <c r="J6" s="4"/>
      <c r="K6" s="4"/>
      <c r="L6" s="33"/>
    </row>
    <row r="7" spans="1:12" x14ac:dyDescent="0.2">
      <c r="A7" s="11"/>
      <c r="B7" s="4"/>
      <c r="C7" s="4"/>
      <c r="D7" s="4"/>
      <c r="E7" s="4"/>
      <c r="F7" s="4"/>
      <c r="G7" s="4"/>
      <c r="H7" s="4"/>
      <c r="I7" s="4"/>
      <c r="J7" s="4"/>
      <c r="K7" s="4"/>
      <c r="L7" s="34"/>
    </row>
    <row r="8" spans="1:12" x14ac:dyDescent="0.2">
      <c r="A8" s="10" t="s">
        <v>60</v>
      </c>
      <c r="B8" s="4">
        <v>69</v>
      </c>
      <c r="C8" s="4">
        <v>70</v>
      </c>
      <c r="D8" s="4">
        <v>94</v>
      </c>
      <c r="E8" s="4">
        <v>59</v>
      </c>
      <c r="F8" s="4">
        <v>44</v>
      </c>
      <c r="G8" s="4">
        <v>39</v>
      </c>
      <c r="H8" s="4">
        <v>22</v>
      </c>
      <c r="I8" s="4">
        <v>17</v>
      </c>
      <c r="J8" s="69">
        <v>21</v>
      </c>
      <c r="K8" s="69">
        <v>27</v>
      </c>
      <c r="L8" s="34">
        <f>SUM(B8:K8)</f>
        <v>462</v>
      </c>
    </row>
    <row r="9" spans="1:12" x14ac:dyDescent="0.2">
      <c r="A9" s="10"/>
      <c r="B9" s="4"/>
      <c r="C9" s="4"/>
      <c r="D9" s="4"/>
      <c r="E9" s="4"/>
      <c r="F9" s="4"/>
      <c r="G9" s="4"/>
      <c r="H9" s="4"/>
      <c r="I9" s="4"/>
      <c r="J9" s="4"/>
      <c r="K9" s="4"/>
      <c r="L9" s="34"/>
    </row>
    <row r="10" spans="1:12" x14ac:dyDescent="0.2">
      <c r="A10" s="80" t="s">
        <v>127</v>
      </c>
      <c r="B10" s="4"/>
      <c r="C10" s="4"/>
      <c r="D10" s="4"/>
      <c r="E10" s="4"/>
      <c r="F10" s="4"/>
      <c r="G10" s="4"/>
      <c r="H10" s="4"/>
      <c r="I10" s="4"/>
      <c r="J10" s="4"/>
      <c r="K10" s="4"/>
      <c r="L10" s="34"/>
    </row>
    <row r="11" spans="1:12" ht="14.25" x14ac:dyDescent="0.2">
      <c r="A11" s="80" t="s">
        <v>126</v>
      </c>
      <c r="B11" s="4">
        <v>56</v>
      </c>
      <c r="C11" s="4">
        <v>59</v>
      </c>
      <c r="D11" s="4">
        <v>84</v>
      </c>
      <c r="E11" s="4">
        <v>50</v>
      </c>
      <c r="F11" s="4">
        <v>29</v>
      </c>
      <c r="G11" s="4">
        <v>30</v>
      </c>
      <c r="H11" s="4">
        <v>18</v>
      </c>
      <c r="I11" s="4">
        <v>10</v>
      </c>
      <c r="J11" s="4">
        <v>12</v>
      </c>
      <c r="K11" s="99" t="s">
        <v>132</v>
      </c>
      <c r="L11" s="34">
        <v>365</v>
      </c>
    </row>
    <row r="12" spans="1:12" x14ac:dyDescent="0.2">
      <c r="A12" s="10"/>
      <c r="B12" s="4"/>
      <c r="C12" s="4"/>
      <c r="D12" s="4"/>
      <c r="E12" s="4"/>
      <c r="F12" s="4"/>
      <c r="G12" s="4"/>
      <c r="H12" s="4"/>
      <c r="I12" s="4"/>
      <c r="J12" s="4"/>
      <c r="K12" s="99"/>
      <c r="L12" s="34"/>
    </row>
    <row r="13" spans="1:12" ht="25.5" x14ac:dyDescent="0.2">
      <c r="A13" s="8" t="s">
        <v>61</v>
      </c>
      <c r="B13" s="5">
        <v>0.81159420289855078</v>
      </c>
      <c r="C13" s="5">
        <v>0.84285714285714286</v>
      </c>
      <c r="D13" s="5">
        <v>0.8936170212765957</v>
      </c>
      <c r="E13" s="5">
        <v>0.84745762711864403</v>
      </c>
      <c r="F13" s="5">
        <v>0.65909090909090906</v>
      </c>
      <c r="G13" s="5">
        <v>0.76923076923076927</v>
      </c>
      <c r="H13" s="5">
        <v>0.81818181818181823</v>
      </c>
      <c r="I13" s="5">
        <v>0.58823529411764708</v>
      </c>
      <c r="J13" s="5" t="s">
        <v>138</v>
      </c>
      <c r="K13" s="5" t="s">
        <v>133</v>
      </c>
      <c r="L13" s="35" t="s">
        <v>137</v>
      </c>
    </row>
    <row r="14" spans="1:12" x14ac:dyDescent="0.2">
      <c r="A14" s="11" t="s">
        <v>3</v>
      </c>
      <c r="B14" s="7"/>
      <c r="C14" s="7"/>
      <c r="D14" s="7"/>
      <c r="E14" s="7"/>
      <c r="F14" s="7"/>
      <c r="G14" s="7"/>
      <c r="H14" s="7"/>
      <c r="I14" s="7"/>
      <c r="J14" s="7"/>
      <c r="K14" s="7"/>
      <c r="L14" s="36"/>
    </row>
    <row r="15" spans="1:12" x14ac:dyDescent="0.2">
      <c r="A15" s="119"/>
      <c r="B15" s="4"/>
      <c r="C15" s="4"/>
      <c r="D15" s="4"/>
      <c r="E15" s="4"/>
      <c r="F15" s="4"/>
      <c r="G15" s="4"/>
      <c r="H15" s="4"/>
      <c r="I15" s="4"/>
      <c r="J15" s="4"/>
      <c r="K15" s="4"/>
      <c r="L15" s="34"/>
    </row>
    <row r="16" spans="1:12" x14ac:dyDescent="0.2">
      <c r="A16" s="10" t="s">
        <v>60</v>
      </c>
      <c r="B16" s="4">
        <v>27</v>
      </c>
      <c r="C16" s="4">
        <v>25</v>
      </c>
      <c r="D16" s="4">
        <v>38</v>
      </c>
      <c r="E16" s="4">
        <v>20</v>
      </c>
      <c r="F16" s="4">
        <v>16</v>
      </c>
      <c r="G16" s="4">
        <v>15</v>
      </c>
      <c r="H16" s="4">
        <v>5</v>
      </c>
      <c r="I16" s="4">
        <v>6</v>
      </c>
      <c r="J16" s="69">
        <v>12</v>
      </c>
      <c r="K16" s="69">
        <v>13</v>
      </c>
      <c r="L16" s="34">
        <f>SUM(B16:K16)</f>
        <v>177</v>
      </c>
    </row>
    <row r="17" spans="1:14" x14ac:dyDescent="0.2">
      <c r="A17" s="10"/>
      <c r="B17" s="4"/>
      <c r="C17" s="4"/>
      <c r="D17" s="4"/>
      <c r="E17" s="4"/>
      <c r="F17" s="4"/>
      <c r="G17" s="4"/>
      <c r="H17" s="4"/>
      <c r="I17" s="4"/>
      <c r="J17" s="4"/>
      <c r="K17" s="4"/>
      <c r="L17" s="34"/>
    </row>
    <row r="18" spans="1:14" x14ac:dyDescent="0.2">
      <c r="A18" s="80" t="s">
        <v>128</v>
      </c>
      <c r="B18" s="4"/>
      <c r="C18" s="4"/>
      <c r="D18" s="4"/>
      <c r="E18" s="4"/>
      <c r="F18" s="4"/>
      <c r="G18" s="4"/>
      <c r="H18" s="4"/>
      <c r="I18" s="4"/>
      <c r="J18" s="4"/>
      <c r="K18" s="4"/>
      <c r="L18" s="34"/>
    </row>
    <row r="19" spans="1:14" ht="14.25" x14ac:dyDescent="0.2">
      <c r="A19" s="118" t="s">
        <v>129</v>
      </c>
      <c r="B19" s="6">
        <v>19</v>
      </c>
      <c r="C19" s="6">
        <v>20</v>
      </c>
      <c r="D19" s="6">
        <v>32</v>
      </c>
      <c r="E19" s="6">
        <v>16</v>
      </c>
      <c r="F19" s="6">
        <v>8</v>
      </c>
      <c r="G19" s="6">
        <v>12</v>
      </c>
      <c r="H19" s="6">
        <v>4</v>
      </c>
      <c r="I19" s="6">
        <v>2</v>
      </c>
      <c r="J19" s="6">
        <v>5</v>
      </c>
      <c r="K19" s="125" t="s">
        <v>134</v>
      </c>
      <c r="L19" s="32" t="s">
        <v>136</v>
      </c>
    </row>
    <row r="20" spans="1:14" ht="18.75" customHeight="1" x14ac:dyDescent="0.2">
      <c r="A20" s="153" t="s">
        <v>124</v>
      </c>
      <c r="B20" s="4"/>
      <c r="C20" s="4"/>
      <c r="D20" s="4"/>
      <c r="E20" s="4"/>
      <c r="F20" s="4"/>
      <c r="G20" s="4"/>
      <c r="H20" s="4"/>
      <c r="I20" s="4"/>
      <c r="J20" s="4"/>
      <c r="K20" s="4"/>
      <c r="L20" s="34"/>
    </row>
    <row r="21" spans="1:14" ht="15" customHeight="1" x14ac:dyDescent="0.2">
      <c r="A21" s="154"/>
      <c r="B21" s="127"/>
      <c r="C21" s="127"/>
      <c r="D21" s="127"/>
      <c r="E21" s="127"/>
      <c r="F21" s="127"/>
      <c r="G21" s="127"/>
      <c r="H21" s="127"/>
      <c r="I21" s="127"/>
      <c r="J21" s="127"/>
      <c r="K21" s="4"/>
      <c r="L21" s="34"/>
    </row>
    <row r="22" spans="1:14" ht="15" customHeight="1" x14ac:dyDescent="0.25">
      <c r="A22" s="130"/>
      <c r="B22" s="127"/>
      <c r="C22" s="127"/>
      <c r="D22" s="127"/>
      <c r="E22" s="127"/>
      <c r="F22" s="127"/>
      <c r="G22" s="127"/>
      <c r="H22" s="127"/>
      <c r="I22" s="127"/>
      <c r="J22" s="127"/>
      <c r="K22" s="121"/>
      <c r="L22" s="120"/>
    </row>
    <row r="23" spans="1:14" ht="17.25" x14ac:dyDescent="0.25">
      <c r="A23" s="130" t="s">
        <v>125</v>
      </c>
      <c r="B23" s="113">
        <v>0.39130434782608697</v>
      </c>
      <c r="C23" s="116">
        <v>0.35714285714285715</v>
      </c>
      <c r="D23" s="116">
        <v>0.40425531914893614</v>
      </c>
      <c r="E23" s="116">
        <v>0.33898305084745761</v>
      </c>
      <c r="F23" s="116">
        <v>0.36363636363636365</v>
      </c>
      <c r="G23" s="116">
        <v>0.38461538461538464</v>
      </c>
      <c r="H23" s="116">
        <v>0.22727272727272727</v>
      </c>
      <c r="I23" s="116">
        <v>0.35294117647058826</v>
      </c>
      <c r="J23" s="116" t="s">
        <v>130</v>
      </c>
      <c r="K23" s="115">
        <f>K16/K8</f>
        <v>0.48148148148148145</v>
      </c>
      <c r="L23" s="43">
        <f>L16/L8</f>
        <v>0.38311688311688313</v>
      </c>
      <c r="M23" s="46"/>
      <c r="N23" s="46"/>
    </row>
    <row r="24" spans="1:14" ht="18" thickBot="1" x14ac:dyDescent="0.3">
      <c r="A24" s="131" t="s">
        <v>141</v>
      </c>
      <c r="B24" s="114">
        <v>0.3392857142857143</v>
      </c>
      <c r="C24" s="117">
        <v>0.33898305084745761</v>
      </c>
      <c r="D24" s="117">
        <v>0.38095238095238093</v>
      </c>
      <c r="E24" s="117">
        <v>0.32</v>
      </c>
      <c r="F24" s="117">
        <v>0.27586206896551724</v>
      </c>
      <c r="G24" s="117">
        <v>0.4</v>
      </c>
      <c r="H24" s="117">
        <v>0.22222222222222221</v>
      </c>
      <c r="I24" s="117">
        <v>0.2</v>
      </c>
      <c r="J24" s="117">
        <v>0.41666666666666669</v>
      </c>
      <c r="K24" s="117" t="s">
        <v>135</v>
      </c>
      <c r="L24" s="126">
        <v>0.35</v>
      </c>
      <c r="M24" s="46"/>
      <c r="N24" s="46"/>
    </row>
    <row r="26" spans="1:14" x14ac:dyDescent="0.2">
      <c r="A26" s="147" t="s">
        <v>74</v>
      </c>
      <c r="B26" s="148"/>
      <c r="C26" s="148"/>
      <c r="D26" s="148"/>
      <c r="E26" s="148"/>
      <c r="F26" s="148"/>
      <c r="G26" s="148"/>
      <c r="H26" s="148"/>
      <c r="I26" s="148"/>
      <c r="J26" s="148"/>
      <c r="K26" s="94"/>
    </row>
    <row r="27" spans="1:14" x14ac:dyDescent="0.2">
      <c r="A27" s="1" t="s">
        <v>75</v>
      </c>
    </row>
    <row r="28" spans="1:14" x14ac:dyDescent="0.2">
      <c r="J28" s="98"/>
    </row>
    <row r="31" spans="1:14" ht="15" x14ac:dyDescent="0.25">
      <c r="A31" s="122"/>
    </row>
    <row r="33" spans="2:12" x14ac:dyDescent="0.2">
      <c r="B33" s="112"/>
      <c r="C33" s="112"/>
      <c r="D33" s="112"/>
      <c r="E33" s="112"/>
      <c r="F33" s="112"/>
      <c r="G33" s="112"/>
      <c r="H33" s="112"/>
      <c r="I33" s="112"/>
      <c r="J33" s="112"/>
      <c r="K33" s="112"/>
      <c r="L33" s="112"/>
    </row>
    <row r="34" spans="2:12" x14ac:dyDescent="0.2">
      <c r="B34" s="112"/>
      <c r="C34" s="112"/>
      <c r="D34" s="112"/>
      <c r="E34" s="112"/>
      <c r="F34" s="112"/>
      <c r="G34" s="112"/>
      <c r="H34" s="112"/>
      <c r="I34" s="112"/>
      <c r="J34" s="112"/>
      <c r="K34" s="112"/>
      <c r="L34" s="112"/>
    </row>
    <row r="70" spans="2:12" s="97" customFormat="1" x14ac:dyDescent="0.2">
      <c r="B70" s="98"/>
      <c r="C70" s="98"/>
      <c r="D70" s="98"/>
      <c r="E70" s="98"/>
      <c r="F70" s="98"/>
      <c r="G70" s="98"/>
      <c r="H70" s="98"/>
      <c r="I70" s="98"/>
      <c r="J70" s="98"/>
      <c r="K70" s="98"/>
      <c r="L70" s="98"/>
    </row>
    <row r="71" spans="2:12" s="97" customFormat="1" x14ac:dyDescent="0.2">
      <c r="B71" s="98"/>
      <c r="C71" s="98"/>
      <c r="D71" s="98"/>
      <c r="E71" s="98"/>
      <c r="F71" s="98"/>
      <c r="G71" s="98"/>
      <c r="H71" s="98"/>
      <c r="I71" s="98"/>
      <c r="J71" s="98"/>
      <c r="K71" s="98"/>
      <c r="L71" s="98"/>
    </row>
    <row r="72" spans="2:12" s="97" customFormat="1" x14ac:dyDescent="0.2">
      <c r="B72" s="98"/>
      <c r="C72" s="98"/>
      <c r="D72" s="98"/>
      <c r="E72" s="98"/>
      <c r="F72" s="98"/>
      <c r="G72" s="98"/>
      <c r="H72" s="98"/>
      <c r="I72" s="98"/>
      <c r="J72" s="98"/>
      <c r="K72" s="98"/>
      <c r="L72" s="98"/>
    </row>
    <row r="73" spans="2:12" s="97" customFormat="1" x14ac:dyDescent="0.2">
      <c r="B73" s="98"/>
      <c r="C73" s="98"/>
      <c r="D73" s="98"/>
      <c r="E73" s="98"/>
      <c r="F73" s="98"/>
      <c r="G73" s="98"/>
      <c r="H73" s="98"/>
      <c r="I73" s="98"/>
      <c r="J73" s="98"/>
      <c r="K73" s="98"/>
      <c r="L73" s="98"/>
    </row>
    <row r="74" spans="2:12" s="97" customFormat="1" x14ac:dyDescent="0.2">
      <c r="B74" s="98"/>
      <c r="C74" s="98"/>
      <c r="D74" s="98"/>
      <c r="E74" s="98"/>
      <c r="F74" s="98"/>
      <c r="G74" s="98"/>
      <c r="H74" s="98"/>
      <c r="I74" s="98"/>
      <c r="J74" s="98"/>
      <c r="K74" s="98"/>
      <c r="L74" s="98"/>
    </row>
    <row r="75" spans="2:12" s="97" customFormat="1" x14ac:dyDescent="0.2">
      <c r="B75" s="98"/>
      <c r="C75" s="98"/>
      <c r="D75" s="98"/>
      <c r="E75" s="98"/>
      <c r="F75" s="98"/>
      <c r="G75" s="98"/>
      <c r="H75" s="98"/>
      <c r="I75" s="98"/>
      <c r="J75" s="98"/>
      <c r="K75" s="98"/>
      <c r="L75" s="98"/>
    </row>
    <row r="76" spans="2:12" s="97" customFormat="1" x14ac:dyDescent="0.2">
      <c r="B76" s="98"/>
      <c r="C76" s="98"/>
      <c r="D76" s="98"/>
      <c r="E76" s="98"/>
      <c r="F76" s="98"/>
      <c r="G76" s="98"/>
      <c r="H76" s="98"/>
      <c r="I76" s="98"/>
      <c r="J76" s="98"/>
      <c r="K76" s="98"/>
      <c r="L76" s="98"/>
    </row>
    <row r="77" spans="2:12" s="97" customFormat="1" x14ac:dyDescent="0.2">
      <c r="B77" s="98"/>
      <c r="C77" s="98"/>
      <c r="D77" s="98"/>
      <c r="E77" s="98"/>
      <c r="F77" s="98"/>
      <c r="G77" s="98"/>
      <c r="H77" s="98"/>
      <c r="I77" s="98"/>
      <c r="J77" s="98"/>
      <c r="K77" s="98"/>
      <c r="L77" s="98"/>
    </row>
    <row r="78" spans="2:12" s="97" customFormat="1" x14ac:dyDescent="0.2">
      <c r="B78" s="98"/>
      <c r="C78" s="98"/>
      <c r="D78" s="98"/>
      <c r="E78" s="98"/>
      <c r="F78" s="98"/>
      <c r="G78" s="98"/>
      <c r="H78" s="98"/>
      <c r="I78" s="98"/>
      <c r="J78" s="98"/>
      <c r="K78" s="98"/>
      <c r="L78" s="98"/>
    </row>
    <row r="79" spans="2:12" s="97" customFormat="1" x14ac:dyDescent="0.2">
      <c r="B79" s="98"/>
      <c r="C79" s="98"/>
      <c r="D79" s="98"/>
      <c r="E79" s="98"/>
      <c r="F79" s="98"/>
      <c r="G79" s="98"/>
      <c r="H79" s="98"/>
      <c r="I79" s="98"/>
      <c r="J79" s="98"/>
      <c r="K79" s="98"/>
      <c r="L79" s="98"/>
    </row>
    <row r="80" spans="2:12" s="97" customFormat="1" x14ac:dyDescent="0.2">
      <c r="B80" s="98"/>
      <c r="C80" s="98"/>
      <c r="D80" s="98"/>
      <c r="E80" s="98"/>
      <c r="F80" s="98"/>
      <c r="G80" s="98"/>
      <c r="H80" s="98"/>
      <c r="I80" s="98"/>
      <c r="J80" s="98"/>
      <c r="K80" s="98"/>
      <c r="L80" s="98"/>
    </row>
    <row r="81" spans="1:14" s="97" customFormat="1" x14ac:dyDescent="0.2">
      <c r="B81" s="98"/>
      <c r="C81" s="98"/>
      <c r="D81" s="98"/>
      <c r="E81" s="98"/>
      <c r="F81" s="98"/>
      <c r="G81" s="98"/>
      <c r="H81" s="98"/>
      <c r="I81" s="98"/>
      <c r="J81" s="98"/>
      <c r="K81" s="98"/>
      <c r="L81" s="98"/>
    </row>
    <row r="82" spans="1:14" s="97" customFormat="1" x14ac:dyDescent="0.2">
      <c r="B82" s="98"/>
      <c r="C82" s="98"/>
      <c r="D82" s="98"/>
      <c r="E82" s="98"/>
      <c r="F82" s="98"/>
      <c r="G82" s="98"/>
      <c r="H82" s="98"/>
      <c r="I82" s="98"/>
      <c r="J82" s="98"/>
      <c r="K82" s="98"/>
      <c r="L82" s="98"/>
    </row>
    <row r="83" spans="1:14" s="97" customFormat="1" x14ac:dyDescent="0.2">
      <c r="B83" s="98"/>
      <c r="C83" s="98"/>
      <c r="D83" s="98"/>
      <c r="E83" s="98"/>
      <c r="F83" s="98"/>
      <c r="G83" s="98"/>
      <c r="H83" s="98"/>
      <c r="I83" s="98"/>
      <c r="J83" s="98"/>
      <c r="K83" s="98"/>
      <c r="L83" s="98"/>
    </row>
    <row r="84" spans="1:14" s="97" customFormat="1" x14ac:dyDescent="0.2">
      <c r="B84" s="98"/>
      <c r="C84" s="98"/>
      <c r="D84" s="98"/>
      <c r="E84" s="98"/>
      <c r="F84" s="98"/>
      <c r="G84" s="98"/>
      <c r="H84" s="98"/>
      <c r="I84" s="98"/>
      <c r="J84" s="98"/>
      <c r="K84" s="98"/>
      <c r="L84" s="98"/>
    </row>
    <row r="85" spans="1:14" s="97" customFormat="1" x14ac:dyDescent="0.2">
      <c r="B85" s="98"/>
      <c r="C85" s="98"/>
      <c r="D85" s="98"/>
      <c r="E85" s="98"/>
      <c r="F85" s="98"/>
      <c r="G85" s="98"/>
      <c r="H85" s="98"/>
      <c r="I85" s="98"/>
      <c r="J85" s="98"/>
      <c r="K85" s="98"/>
      <c r="L85" s="98"/>
    </row>
    <row r="86" spans="1:14" s="97" customFormat="1" x14ac:dyDescent="0.2">
      <c r="A86" s="180"/>
      <c r="B86" s="181"/>
      <c r="C86" s="181"/>
      <c r="D86" s="181"/>
      <c r="E86" s="181"/>
      <c r="F86" s="181"/>
      <c r="G86" s="181"/>
      <c r="H86" s="181"/>
      <c r="I86" s="181"/>
      <c r="J86" s="181"/>
      <c r="K86" s="181"/>
      <c r="L86" s="181"/>
      <c r="M86" s="180"/>
    </row>
    <row r="87" spans="1:14" s="97" customFormat="1" x14ac:dyDescent="0.2">
      <c r="A87" s="180" t="s">
        <v>89</v>
      </c>
      <c r="B87" s="181"/>
      <c r="C87" s="181"/>
      <c r="D87" s="181"/>
      <c r="E87" s="181"/>
      <c r="F87" s="181"/>
      <c r="G87" s="181"/>
      <c r="H87" s="181"/>
      <c r="I87" s="181"/>
      <c r="J87" s="181"/>
      <c r="K87" s="181"/>
      <c r="L87" s="181"/>
      <c r="M87" s="180"/>
    </row>
    <row r="88" spans="1:14" s="97" customFormat="1" x14ac:dyDescent="0.2">
      <c r="A88" s="182"/>
      <c r="B88" s="183"/>
      <c r="C88" s="183"/>
      <c r="D88" s="183"/>
      <c r="E88" s="183"/>
      <c r="F88" s="183"/>
      <c r="G88" s="183"/>
      <c r="H88" s="183"/>
      <c r="I88" s="183"/>
      <c r="J88" s="183"/>
      <c r="K88" s="183"/>
      <c r="L88" s="183"/>
      <c r="M88" s="182"/>
      <c r="N88" s="100"/>
    </row>
    <row r="89" spans="1:14" s="97" customFormat="1" x14ac:dyDescent="0.2">
      <c r="A89" s="184" t="s">
        <v>0</v>
      </c>
      <c r="B89" s="185">
        <f t="shared" ref="B89:G89" si="0">B5</f>
        <v>2006</v>
      </c>
      <c r="C89" s="185">
        <f t="shared" si="0"/>
        <v>2007</v>
      </c>
      <c r="D89" s="185">
        <f t="shared" si="0"/>
        <v>2008</v>
      </c>
      <c r="E89" s="185">
        <f t="shared" si="0"/>
        <v>2009</v>
      </c>
      <c r="F89" s="185">
        <f t="shared" si="0"/>
        <v>2010</v>
      </c>
      <c r="G89" s="185">
        <f t="shared" si="0"/>
        <v>2011</v>
      </c>
      <c r="H89" s="185">
        <v>2012</v>
      </c>
      <c r="I89" s="185">
        <v>2013</v>
      </c>
      <c r="J89" s="185">
        <v>2014</v>
      </c>
      <c r="K89" s="185">
        <v>2015</v>
      </c>
      <c r="L89" s="182"/>
      <c r="M89" s="182"/>
      <c r="N89" s="100"/>
    </row>
    <row r="90" spans="1:14" s="97" customFormat="1" x14ac:dyDescent="0.2">
      <c r="A90" s="186" t="s">
        <v>57</v>
      </c>
      <c r="B90" s="185">
        <f t="shared" ref="B90:J90" si="1">B8</f>
        <v>69</v>
      </c>
      <c r="C90" s="185">
        <f t="shared" si="1"/>
        <v>70</v>
      </c>
      <c r="D90" s="185">
        <f t="shared" si="1"/>
        <v>94</v>
      </c>
      <c r="E90" s="185">
        <f t="shared" si="1"/>
        <v>59</v>
      </c>
      <c r="F90" s="185">
        <f t="shared" si="1"/>
        <v>44</v>
      </c>
      <c r="G90" s="185">
        <f t="shared" si="1"/>
        <v>39</v>
      </c>
      <c r="H90" s="185">
        <f t="shared" si="1"/>
        <v>22</v>
      </c>
      <c r="I90" s="185">
        <f t="shared" ref="I90" si="2">I8</f>
        <v>17</v>
      </c>
      <c r="J90" s="185">
        <f t="shared" si="1"/>
        <v>21</v>
      </c>
      <c r="K90" s="185">
        <f t="shared" ref="K90" si="3">K8</f>
        <v>27</v>
      </c>
      <c r="L90" s="182"/>
      <c r="M90" s="182"/>
      <c r="N90" s="100"/>
    </row>
    <row r="91" spans="1:14" s="97" customFormat="1" x14ac:dyDescent="0.2">
      <c r="A91" s="186" t="s">
        <v>58</v>
      </c>
      <c r="B91" s="185">
        <f t="shared" ref="B91:J91" si="4">B19</f>
        <v>19</v>
      </c>
      <c r="C91" s="185">
        <f t="shared" si="4"/>
        <v>20</v>
      </c>
      <c r="D91" s="185">
        <f t="shared" si="4"/>
        <v>32</v>
      </c>
      <c r="E91" s="185">
        <f t="shared" si="4"/>
        <v>16</v>
      </c>
      <c r="F91" s="185">
        <f t="shared" si="4"/>
        <v>8</v>
      </c>
      <c r="G91" s="185">
        <f t="shared" si="4"/>
        <v>12</v>
      </c>
      <c r="H91" s="185">
        <f t="shared" si="4"/>
        <v>4</v>
      </c>
      <c r="I91" s="185">
        <f t="shared" ref="I91" si="5">I19</f>
        <v>2</v>
      </c>
      <c r="J91" s="185">
        <f t="shared" si="4"/>
        <v>5</v>
      </c>
      <c r="K91" s="185">
        <v>10</v>
      </c>
      <c r="L91" s="182"/>
      <c r="M91" s="182"/>
      <c r="N91" s="100"/>
    </row>
    <row r="92" spans="1:14" s="97" customFormat="1" x14ac:dyDescent="0.2">
      <c r="A92" s="187"/>
      <c r="B92" s="185"/>
      <c r="C92" s="185"/>
      <c r="D92" s="185"/>
      <c r="E92" s="185"/>
      <c r="F92" s="185"/>
      <c r="G92" s="185"/>
      <c r="H92" s="185"/>
      <c r="I92" s="185"/>
      <c r="J92" s="185"/>
      <c r="K92" s="185"/>
      <c r="L92" s="182"/>
      <c r="M92" s="182"/>
      <c r="N92" s="100"/>
    </row>
    <row r="93" spans="1:14" s="97" customFormat="1" x14ac:dyDescent="0.2">
      <c r="A93" s="186" t="s">
        <v>59</v>
      </c>
      <c r="B93" s="185">
        <f t="shared" ref="B93:J93" si="6">B90-B91</f>
        <v>50</v>
      </c>
      <c r="C93" s="185">
        <f t="shared" si="6"/>
        <v>50</v>
      </c>
      <c r="D93" s="185">
        <f t="shared" si="6"/>
        <v>62</v>
      </c>
      <c r="E93" s="185">
        <f t="shared" si="6"/>
        <v>43</v>
      </c>
      <c r="F93" s="185">
        <f t="shared" si="6"/>
        <v>36</v>
      </c>
      <c r="G93" s="185">
        <f t="shared" si="6"/>
        <v>27</v>
      </c>
      <c r="H93" s="185">
        <f t="shared" si="6"/>
        <v>18</v>
      </c>
      <c r="I93" s="185">
        <f t="shared" ref="I93" si="7">I90-I91</f>
        <v>15</v>
      </c>
      <c r="J93" s="185">
        <f t="shared" si="6"/>
        <v>16</v>
      </c>
      <c r="K93" s="185">
        <f t="shared" ref="K93" si="8">K90-K91</f>
        <v>17</v>
      </c>
      <c r="L93" s="182"/>
      <c r="M93" s="182"/>
      <c r="N93" s="100"/>
    </row>
    <row r="94" spans="1:14" s="97" customFormat="1" x14ac:dyDescent="0.2">
      <c r="A94" s="182"/>
      <c r="B94" s="183"/>
      <c r="C94" s="183"/>
      <c r="D94" s="183"/>
      <c r="E94" s="183"/>
      <c r="F94" s="183"/>
      <c r="G94" s="183"/>
      <c r="H94" s="183"/>
      <c r="I94" s="183"/>
      <c r="J94" s="183"/>
      <c r="K94" s="183"/>
      <c r="L94" s="183"/>
      <c r="M94" s="182"/>
      <c r="N94" s="100"/>
    </row>
    <row r="95" spans="1:14" s="97" customFormat="1" x14ac:dyDescent="0.2">
      <c r="A95" s="182"/>
      <c r="B95" s="183"/>
      <c r="C95" s="183"/>
      <c r="D95" s="183"/>
      <c r="E95" s="183"/>
      <c r="F95" s="183"/>
      <c r="G95" s="183"/>
      <c r="H95" s="183"/>
      <c r="I95" s="183"/>
      <c r="J95" s="183"/>
      <c r="K95" s="183"/>
      <c r="L95" s="183"/>
      <c r="M95" s="182"/>
      <c r="N95" s="100"/>
    </row>
    <row r="96" spans="1:14" s="97" customFormat="1" x14ac:dyDescent="0.2">
      <c r="A96" s="182"/>
      <c r="B96" s="183"/>
      <c r="C96" s="183"/>
      <c r="D96" s="183"/>
      <c r="E96" s="183"/>
      <c r="F96" s="183"/>
      <c r="G96" s="183"/>
      <c r="H96" s="183"/>
      <c r="I96" s="183"/>
      <c r="J96" s="183"/>
      <c r="K96" s="183"/>
      <c r="L96" s="183"/>
      <c r="M96" s="182"/>
      <c r="N96" s="100"/>
    </row>
    <row r="97" spans="1:14" s="97" customFormat="1" x14ac:dyDescent="0.2">
      <c r="A97" s="182"/>
      <c r="B97" s="183"/>
      <c r="C97" s="183"/>
      <c r="D97" s="183"/>
      <c r="E97" s="183"/>
      <c r="F97" s="183"/>
      <c r="G97" s="183"/>
      <c r="H97" s="183"/>
      <c r="I97" s="183"/>
      <c r="J97" s="183"/>
      <c r="K97" s="183"/>
      <c r="L97" s="183"/>
      <c r="M97" s="182"/>
      <c r="N97" s="100"/>
    </row>
    <row r="98" spans="1:14" s="97" customFormat="1" x14ac:dyDescent="0.2">
      <c r="A98" s="100"/>
      <c r="B98" s="101"/>
      <c r="C98" s="101"/>
      <c r="D98" s="101"/>
      <c r="E98" s="101"/>
      <c r="F98" s="101"/>
      <c r="G98" s="101"/>
      <c r="H98" s="101"/>
      <c r="I98" s="101"/>
      <c r="J98" s="101"/>
      <c r="K98" s="101"/>
      <c r="L98" s="101"/>
      <c r="M98" s="100"/>
      <c r="N98" s="100"/>
    </row>
    <row r="99" spans="1:14" s="97" customFormat="1" x14ac:dyDescent="0.2">
      <c r="A99" s="100"/>
      <c r="B99" s="101"/>
      <c r="C99" s="101"/>
      <c r="D99" s="101"/>
      <c r="E99" s="101"/>
      <c r="F99" s="101"/>
      <c r="G99" s="101"/>
      <c r="H99" s="101"/>
      <c r="I99" s="101"/>
      <c r="J99" s="101"/>
      <c r="K99" s="101"/>
      <c r="L99" s="101"/>
      <c r="M99" s="100"/>
      <c r="N99" s="100"/>
    </row>
    <row r="100" spans="1:14" s="103" customFormat="1" x14ac:dyDescent="0.2">
      <c r="A100" s="49"/>
      <c r="B100" s="50"/>
      <c r="C100" s="50"/>
      <c r="D100" s="50"/>
      <c r="E100" s="50"/>
      <c r="F100" s="50"/>
      <c r="G100" s="50"/>
      <c r="H100" s="50"/>
      <c r="I100" s="50"/>
      <c r="J100" s="50"/>
      <c r="K100" s="50"/>
      <c r="L100" s="50"/>
      <c r="M100" s="49"/>
      <c r="N100" s="49"/>
    </row>
    <row r="101" spans="1:14" s="103" customFormat="1" x14ac:dyDescent="0.2">
      <c r="A101" s="49"/>
      <c r="B101" s="50"/>
      <c r="C101" s="50"/>
      <c r="D101" s="50"/>
      <c r="E101" s="50"/>
      <c r="F101" s="50"/>
      <c r="G101" s="50"/>
      <c r="H101" s="50"/>
      <c r="I101" s="50"/>
      <c r="J101" s="50"/>
      <c r="K101" s="50"/>
      <c r="L101" s="50"/>
      <c r="M101" s="49"/>
      <c r="N101" s="49"/>
    </row>
    <row r="102" spans="1:14" s="103" customFormat="1" x14ac:dyDescent="0.2">
      <c r="A102" s="49"/>
      <c r="B102" s="50"/>
      <c r="C102" s="50"/>
      <c r="D102" s="50"/>
      <c r="E102" s="50"/>
      <c r="F102" s="50"/>
      <c r="G102" s="50"/>
      <c r="H102" s="50"/>
      <c r="I102" s="50"/>
      <c r="J102" s="50"/>
      <c r="K102" s="50"/>
      <c r="L102" s="50"/>
      <c r="M102" s="49"/>
      <c r="N102" s="49"/>
    </row>
    <row r="103" spans="1:14" s="103" customFormat="1" x14ac:dyDescent="0.2">
      <c r="A103" s="49"/>
      <c r="B103" s="50"/>
      <c r="C103" s="50"/>
      <c r="D103" s="50"/>
      <c r="E103" s="50"/>
      <c r="F103" s="50"/>
      <c r="G103" s="50"/>
      <c r="H103" s="50"/>
      <c r="I103" s="50"/>
      <c r="J103" s="50"/>
      <c r="K103" s="50"/>
      <c r="L103" s="50"/>
      <c r="M103" s="49"/>
      <c r="N103" s="49"/>
    </row>
    <row r="104" spans="1:14" s="103" customFormat="1" x14ac:dyDescent="0.2">
      <c r="A104" s="49"/>
      <c r="B104" s="50"/>
      <c r="C104" s="50"/>
      <c r="D104" s="50"/>
      <c r="E104" s="50"/>
      <c r="F104" s="50"/>
      <c r="G104" s="50"/>
      <c r="H104" s="50"/>
      <c r="I104" s="50"/>
      <c r="J104" s="50"/>
      <c r="K104" s="50"/>
      <c r="L104" s="50"/>
      <c r="M104" s="49"/>
      <c r="N104" s="49"/>
    </row>
    <row r="105" spans="1:14" s="103" customFormat="1" x14ac:dyDescent="0.2">
      <c r="A105" s="49"/>
      <c r="B105" s="50"/>
      <c r="C105" s="50"/>
      <c r="D105" s="50"/>
      <c r="E105" s="50"/>
      <c r="F105" s="50"/>
      <c r="G105" s="50"/>
      <c r="H105" s="50"/>
      <c r="I105" s="50"/>
      <c r="J105" s="50"/>
      <c r="K105" s="50"/>
      <c r="L105" s="50"/>
      <c r="M105" s="49"/>
      <c r="N105" s="49"/>
    </row>
    <row r="106" spans="1:14" s="103" customFormat="1" x14ac:dyDescent="0.2">
      <c r="A106" s="49"/>
      <c r="B106" s="50"/>
      <c r="C106" s="50"/>
      <c r="D106" s="50"/>
      <c r="E106" s="50"/>
      <c r="F106" s="50"/>
      <c r="G106" s="50"/>
      <c r="H106" s="50"/>
      <c r="I106" s="50"/>
      <c r="J106" s="50"/>
      <c r="K106" s="50"/>
      <c r="L106" s="50"/>
      <c r="M106" s="49"/>
      <c r="N106" s="49"/>
    </row>
    <row r="107" spans="1:14" s="103" customFormat="1" x14ac:dyDescent="0.2">
      <c r="A107" s="49"/>
      <c r="B107" s="50"/>
      <c r="C107" s="50"/>
      <c r="D107" s="50"/>
      <c r="E107" s="50"/>
      <c r="F107" s="50"/>
      <c r="G107" s="50"/>
      <c r="H107" s="50"/>
      <c r="I107" s="50"/>
      <c r="J107" s="50"/>
      <c r="K107" s="50"/>
      <c r="L107" s="50"/>
      <c r="M107" s="49"/>
      <c r="N107" s="49"/>
    </row>
    <row r="108" spans="1:14" s="103" customFormat="1" x14ac:dyDescent="0.2">
      <c r="A108" s="49"/>
      <c r="B108" s="50"/>
      <c r="C108" s="50"/>
      <c r="D108" s="50"/>
      <c r="E108" s="50"/>
      <c r="F108" s="50"/>
      <c r="G108" s="50"/>
      <c r="H108" s="50"/>
      <c r="I108" s="50"/>
      <c r="J108" s="50"/>
      <c r="K108" s="50"/>
      <c r="L108" s="50"/>
      <c r="M108" s="49"/>
      <c r="N108" s="49"/>
    </row>
    <row r="109" spans="1:14" s="103" customFormat="1" x14ac:dyDescent="0.2">
      <c r="A109" s="49"/>
      <c r="B109" s="50"/>
      <c r="C109" s="50"/>
      <c r="D109" s="50"/>
      <c r="E109" s="50"/>
      <c r="F109" s="50"/>
      <c r="G109" s="50"/>
      <c r="H109" s="50"/>
      <c r="I109" s="50"/>
      <c r="J109" s="50"/>
      <c r="K109" s="50"/>
      <c r="L109" s="50"/>
      <c r="M109" s="49"/>
      <c r="N109" s="49"/>
    </row>
    <row r="110" spans="1:14" s="103" customFormat="1" x14ac:dyDescent="0.2">
      <c r="A110" s="49"/>
      <c r="B110" s="50"/>
      <c r="C110" s="50"/>
      <c r="D110" s="50"/>
      <c r="E110" s="50"/>
      <c r="F110" s="50"/>
      <c r="G110" s="50"/>
      <c r="H110" s="50"/>
      <c r="I110" s="50"/>
      <c r="J110" s="50"/>
      <c r="K110" s="50"/>
      <c r="L110" s="50"/>
      <c r="M110" s="49"/>
      <c r="N110" s="49"/>
    </row>
    <row r="111" spans="1:14" s="103" customFormat="1" x14ac:dyDescent="0.2">
      <c r="A111" s="49"/>
      <c r="B111" s="50"/>
      <c r="C111" s="50"/>
      <c r="D111" s="50"/>
      <c r="E111" s="50"/>
      <c r="F111" s="50"/>
      <c r="G111" s="50"/>
      <c r="H111" s="50"/>
      <c r="I111" s="50"/>
      <c r="J111" s="50"/>
      <c r="K111" s="50"/>
      <c r="L111" s="50"/>
      <c r="M111" s="49"/>
      <c r="N111" s="49"/>
    </row>
  </sheetData>
  <mergeCells count="5">
    <mergeCell ref="A26:J26"/>
    <mergeCell ref="A4:A5"/>
    <mergeCell ref="L4:L5"/>
    <mergeCell ref="A20:A21"/>
    <mergeCell ref="B4:K4"/>
  </mergeCells>
  <phoneticPr fontId="4" type="noConversion"/>
  <pageMargins left="0.75" right="0.75" top="1" bottom="1" header="0.5" footer="0.5"/>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4" workbookViewId="0">
      <selection activeCell="P24" sqref="P24"/>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activeCell="E21" sqref="E21"/>
    </sheetView>
  </sheetViews>
  <sheetFormatPr defaultRowHeight="12.75" x14ac:dyDescent="0.2"/>
  <cols>
    <col min="1" max="1" width="12.85546875" style="1" customWidth="1"/>
    <col min="2" max="4" width="14.42578125" style="1" customWidth="1"/>
    <col min="5" max="16384" width="9.140625" style="1"/>
  </cols>
  <sheetData>
    <row r="1" spans="1:12" ht="14.25" x14ac:dyDescent="0.2">
      <c r="A1" s="13" t="s">
        <v>67</v>
      </c>
      <c r="B1" s="14"/>
      <c r="C1" s="14"/>
      <c r="D1" s="14"/>
      <c r="E1" s="14"/>
      <c r="F1" s="14"/>
      <c r="G1" s="14"/>
      <c r="H1" s="14"/>
      <c r="I1" s="14"/>
      <c r="J1" s="14"/>
      <c r="K1" s="14"/>
    </row>
    <row r="2" spans="1:12" x14ac:dyDescent="0.2">
      <c r="A2" s="13" t="s">
        <v>123</v>
      </c>
      <c r="B2" s="14"/>
      <c r="C2" s="14"/>
      <c r="D2" s="14"/>
      <c r="E2" s="14"/>
      <c r="F2" s="14"/>
      <c r="G2" s="14"/>
      <c r="H2" s="14"/>
      <c r="I2" s="14"/>
      <c r="J2" s="14"/>
      <c r="K2" s="14"/>
    </row>
    <row r="3" spans="1:12" ht="13.5" thickBot="1" x14ac:dyDescent="0.25"/>
    <row r="4" spans="1:12" ht="27.75" customHeight="1" x14ac:dyDescent="0.2">
      <c r="A4" s="157" t="s">
        <v>0</v>
      </c>
      <c r="B4" s="155" t="s">
        <v>103</v>
      </c>
      <c r="C4" s="155"/>
      <c r="D4" s="159"/>
    </row>
    <row r="5" spans="1:12" x14ac:dyDescent="0.2">
      <c r="A5" s="158"/>
      <c r="B5" s="75" t="s">
        <v>5</v>
      </c>
      <c r="C5" s="74" t="s">
        <v>6</v>
      </c>
      <c r="D5" s="76" t="s">
        <v>7</v>
      </c>
    </row>
    <row r="6" spans="1:12" x14ac:dyDescent="0.2">
      <c r="A6" s="51">
        <v>2006</v>
      </c>
      <c r="B6" s="107">
        <v>71.948596256607075</v>
      </c>
      <c r="C6" s="105">
        <v>30.755500811371157</v>
      </c>
      <c r="D6" s="109">
        <v>46.16830866129856</v>
      </c>
      <c r="F6" s="37"/>
      <c r="G6" s="37"/>
      <c r="H6" s="37"/>
      <c r="J6" s="37"/>
      <c r="K6" s="37"/>
      <c r="L6" s="37"/>
    </row>
    <row r="7" spans="1:12" x14ac:dyDescent="0.2">
      <c r="A7" s="51">
        <v>2007</v>
      </c>
      <c r="B7" s="108">
        <v>79.363246282747554</v>
      </c>
      <c r="C7" s="106">
        <v>29.838900560789725</v>
      </c>
      <c r="D7" s="110">
        <v>47.143884354936773</v>
      </c>
      <c r="F7" s="37"/>
      <c r="G7" s="37"/>
      <c r="H7" s="37"/>
      <c r="J7" s="37"/>
      <c r="K7" s="37"/>
      <c r="L7" s="37"/>
    </row>
    <row r="8" spans="1:12" x14ac:dyDescent="0.2">
      <c r="A8" s="51">
        <v>2008</v>
      </c>
      <c r="B8" s="108">
        <v>83.619288573040237</v>
      </c>
      <c r="C8" s="106">
        <v>54.287515907552653</v>
      </c>
      <c r="D8" s="110">
        <v>66.05496910947268</v>
      </c>
      <c r="F8" s="37"/>
      <c r="G8" s="37"/>
      <c r="H8" s="37"/>
      <c r="J8" s="37"/>
      <c r="K8" s="37"/>
      <c r="L8" s="37"/>
    </row>
    <row r="9" spans="1:12" x14ac:dyDescent="0.2">
      <c r="A9" s="51">
        <v>2009</v>
      </c>
      <c r="B9" s="108">
        <v>50.29257405981334</v>
      </c>
      <c r="C9" s="106">
        <v>32.792007760914395</v>
      </c>
      <c r="D9" s="110">
        <v>39.424472680580919</v>
      </c>
      <c r="F9" s="37"/>
      <c r="G9" s="37"/>
      <c r="H9" s="37"/>
      <c r="J9" s="37"/>
      <c r="K9" s="37"/>
      <c r="L9" s="37"/>
    </row>
    <row r="10" spans="1:12" x14ac:dyDescent="0.2">
      <c r="A10" s="51">
        <v>2010</v>
      </c>
      <c r="B10" s="108">
        <v>40.990118668076981</v>
      </c>
      <c r="C10" s="106">
        <v>12.481785311735548</v>
      </c>
      <c r="D10" s="110">
        <v>22.13649381371286</v>
      </c>
      <c r="F10" s="37"/>
      <c r="G10" s="37"/>
      <c r="H10" s="37"/>
      <c r="J10" s="37"/>
      <c r="K10" s="37"/>
      <c r="L10" s="37"/>
    </row>
    <row r="11" spans="1:12" x14ac:dyDescent="0.2">
      <c r="A11" s="51">
        <v>2011</v>
      </c>
      <c r="B11" s="108">
        <v>30.481501012916432</v>
      </c>
      <c r="C11" s="106">
        <v>17.068861550583858</v>
      </c>
      <c r="D11" s="110">
        <v>22.823249491134902</v>
      </c>
      <c r="F11" s="37"/>
      <c r="G11" s="37"/>
      <c r="H11" s="37"/>
      <c r="J11" s="37"/>
      <c r="K11" s="37"/>
      <c r="L11" s="37"/>
    </row>
    <row r="12" spans="1:12" x14ac:dyDescent="0.2">
      <c r="A12" s="51">
        <v>2012</v>
      </c>
      <c r="B12" s="108">
        <v>19.904640666809065</v>
      </c>
      <c r="C12" s="106">
        <v>9.4368841588828065</v>
      </c>
      <c r="D12" s="110">
        <v>13.248970909207355</v>
      </c>
      <c r="F12" s="37"/>
      <c r="G12" s="37"/>
      <c r="H12" s="37"/>
      <c r="J12" s="37"/>
      <c r="K12" s="37"/>
      <c r="L12" s="37"/>
    </row>
    <row r="13" spans="1:12" x14ac:dyDescent="0.2">
      <c r="A13" s="51">
        <v>2013</v>
      </c>
      <c r="B13" s="108">
        <v>6.6269909487807377</v>
      </c>
      <c r="C13" s="106">
        <v>6.9309188298384354</v>
      </c>
      <c r="D13" s="110">
        <v>6.7856618006225142</v>
      </c>
      <c r="F13" s="37"/>
      <c r="G13" s="37"/>
      <c r="H13" s="37"/>
      <c r="J13" s="37"/>
      <c r="K13" s="37"/>
      <c r="L13" s="37"/>
    </row>
    <row r="14" spans="1:12" x14ac:dyDescent="0.2">
      <c r="A14" s="51">
        <v>2014</v>
      </c>
      <c r="B14" s="108">
        <v>11.381913159715054</v>
      </c>
      <c r="C14" s="106">
        <v>6.5126555085195346</v>
      </c>
      <c r="D14" s="110">
        <v>8.1967773778720403</v>
      </c>
      <c r="F14" s="37"/>
      <c r="G14" s="37"/>
      <c r="H14" s="37"/>
      <c r="J14" s="37"/>
      <c r="K14" s="37"/>
      <c r="L14" s="37"/>
    </row>
    <row r="15" spans="1:12" ht="15" thickBot="1" x14ac:dyDescent="0.25">
      <c r="A15" s="104">
        <v>2015</v>
      </c>
      <c r="B15" s="111">
        <v>19.163883689595799</v>
      </c>
      <c r="C15" s="128" t="s">
        <v>139</v>
      </c>
      <c r="D15" s="129" t="s">
        <v>140</v>
      </c>
      <c r="F15" s="37"/>
      <c r="G15" s="37"/>
      <c r="H15" s="37"/>
      <c r="J15" s="37"/>
      <c r="K15" s="37"/>
      <c r="L15" s="37"/>
    </row>
    <row r="16" spans="1:12" x14ac:dyDescent="0.2">
      <c r="F16" s="37"/>
      <c r="G16" s="37"/>
      <c r="H16" s="37"/>
      <c r="J16" s="37"/>
      <c r="K16" s="37"/>
      <c r="L16" s="37"/>
    </row>
    <row r="17" spans="1:7" ht="136.5" customHeight="1" x14ac:dyDescent="0.2">
      <c r="A17" s="160" t="s">
        <v>107</v>
      </c>
      <c r="B17" s="161"/>
      <c r="C17" s="161"/>
      <c r="D17" s="161"/>
      <c r="E17" s="161"/>
      <c r="F17" s="161"/>
      <c r="G17" s="161"/>
    </row>
    <row r="18" spans="1:7" x14ac:dyDescent="0.2">
      <c r="A18" s="15"/>
    </row>
  </sheetData>
  <mergeCells count="3">
    <mergeCell ref="A4:A5"/>
    <mergeCell ref="B4:D4"/>
    <mergeCell ref="A17:G17"/>
  </mergeCells>
  <phoneticPr fontId="4"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election activeCell="D35" sqref="D35"/>
    </sheetView>
  </sheetViews>
  <sheetFormatPr defaultRowHeight="12.75" x14ac:dyDescent="0.2"/>
  <cols>
    <col min="1" max="1" width="11.7109375" style="1" customWidth="1"/>
    <col min="2" max="7" width="13.5703125" style="1" customWidth="1"/>
    <col min="8" max="16384" width="9.140625" style="1"/>
  </cols>
  <sheetData>
    <row r="1" spans="1:10" ht="14.25" x14ac:dyDescent="0.2">
      <c r="A1" s="13" t="s">
        <v>73</v>
      </c>
      <c r="B1" s="14"/>
      <c r="C1" s="14"/>
      <c r="D1" s="14"/>
      <c r="E1" s="14"/>
      <c r="F1" s="14"/>
      <c r="G1" s="14"/>
      <c r="H1" s="14"/>
      <c r="I1" s="14"/>
      <c r="J1" s="14"/>
    </row>
    <row r="2" spans="1:10" x14ac:dyDescent="0.2">
      <c r="A2" s="13" t="s">
        <v>109</v>
      </c>
      <c r="B2" s="12"/>
      <c r="C2" s="12"/>
      <c r="D2" s="12"/>
      <c r="E2" s="12"/>
      <c r="F2" s="12"/>
      <c r="G2" s="12"/>
      <c r="H2" s="12"/>
      <c r="I2" s="12"/>
      <c r="J2" s="12"/>
    </row>
    <row r="3" spans="1:10" ht="13.5" thickBot="1" x14ac:dyDescent="0.25">
      <c r="B3" s="15"/>
    </row>
    <row r="4" spans="1:10" ht="13.5" customHeight="1" x14ac:dyDescent="0.2">
      <c r="A4" s="149" t="s">
        <v>8</v>
      </c>
      <c r="B4" s="155" t="s">
        <v>108</v>
      </c>
      <c r="C4" s="155"/>
      <c r="D4" s="155"/>
      <c r="E4" s="155"/>
      <c r="F4" s="155"/>
      <c r="G4" s="159"/>
    </row>
    <row r="5" spans="1:10" x14ac:dyDescent="0.2">
      <c r="A5" s="162"/>
      <c r="B5" s="163" t="s">
        <v>9</v>
      </c>
      <c r="C5" s="164"/>
      <c r="D5" s="165"/>
      <c r="E5" s="166" t="s">
        <v>104</v>
      </c>
      <c r="F5" s="166"/>
      <c r="G5" s="167"/>
    </row>
    <row r="6" spans="1:10" x14ac:dyDescent="0.2">
      <c r="A6" s="150"/>
      <c r="B6" s="74" t="s">
        <v>5</v>
      </c>
      <c r="C6" s="74" t="s">
        <v>6</v>
      </c>
      <c r="D6" s="74" t="s">
        <v>7</v>
      </c>
      <c r="E6" s="74" t="s">
        <v>5</v>
      </c>
      <c r="F6" s="74" t="s">
        <v>6</v>
      </c>
      <c r="G6" s="76" t="s">
        <v>7</v>
      </c>
    </row>
    <row r="7" spans="1:10" x14ac:dyDescent="0.2">
      <c r="A7" s="18" t="s">
        <v>10</v>
      </c>
      <c r="B7" s="4" t="s">
        <v>4</v>
      </c>
      <c r="C7" s="4" t="s">
        <v>4</v>
      </c>
      <c r="D7" s="20" t="s">
        <v>4</v>
      </c>
      <c r="E7" s="54">
        <v>0</v>
      </c>
      <c r="F7" s="54">
        <v>0</v>
      </c>
      <c r="G7" s="55">
        <v>0</v>
      </c>
    </row>
    <row r="8" spans="1:10" x14ac:dyDescent="0.2">
      <c r="A8" s="18" t="s">
        <v>11</v>
      </c>
      <c r="B8" s="4">
        <v>4</v>
      </c>
      <c r="C8" s="4">
        <v>2</v>
      </c>
      <c r="D8" s="21">
        <v>6</v>
      </c>
      <c r="E8" s="54">
        <v>13</v>
      </c>
      <c r="F8" s="54">
        <v>6.2</v>
      </c>
      <c r="G8" s="55">
        <v>9.5</v>
      </c>
    </row>
    <row r="9" spans="1:10" ht="14.25" x14ac:dyDescent="0.2">
      <c r="A9" s="18" t="s">
        <v>12</v>
      </c>
      <c r="B9" s="4">
        <v>8</v>
      </c>
      <c r="C9" s="99" t="s">
        <v>142</v>
      </c>
      <c r="D9" s="21" t="s">
        <v>144</v>
      </c>
      <c r="E9" s="54">
        <v>153.1</v>
      </c>
      <c r="F9" s="54" t="s">
        <v>146</v>
      </c>
      <c r="G9" s="55" t="s">
        <v>148</v>
      </c>
    </row>
    <row r="10" spans="1:10" ht="15" thickBot="1" x14ac:dyDescent="0.25">
      <c r="A10" s="19" t="s">
        <v>13</v>
      </c>
      <c r="B10" s="16">
        <v>12</v>
      </c>
      <c r="C10" s="16" t="s">
        <v>143</v>
      </c>
      <c r="D10" s="17" t="s">
        <v>145</v>
      </c>
      <c r="E10" s="56">
        <v>13.2</v>
      </c>
      <c r="F10" s="56" t="s">
        <v>147</v>
      </c>
      <c r="G10" s="53" t="s">
        <v>149</v>
      </c>
    </row>
    <row r="12" spans="1:10" ht="14.25" x14ac:dyDescent="0.2">
      <c r="A12" s="2" t="s">
        <v>68</v>
      </c>
    </row>
  </sheetData>
  <mergeCells count="4">
    <mergeCell ref="A4:A6"/>
    <mergeCell ref="B5:D5"/>
    <mergeCell ref="E5:G5"/>
    <mergeCell ref="B4:G4"/>
  </mergeCells>
  <phoneticPr fontId="4"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election activeCell="C22" sqref="C22"/>
    </sheetView>
  </sheetViews>
  <sheetFormatPr defaultRowHeight="12.75" x14ac:dyDescent="0.2"/>
  <cols>
    <col min="1" max="1" width="61.140625" style="22" customWidth="1"/>
    <col min="2" max="2" width="15.28515625" style="24" customWidth="1"/>
    <col min="3" max="6" width="15.7109375" style="24" customWidth="1"/>
    <col min="7" max="16384" width="9.140625" style="22"/>
  </cols>
  <sheetData>
    <row r="1" spans="1:9" x14ac:dyDescent="0.2">
      <c r="A1" s="13" t="s">
        <v>64</v>
      </c>
      <c r="B1" s="14"/>
      <c r="C1" s="14"/>
      <c r="D1" s="14"/>
      <c r="E1" s="14"/>
      <c r="F1" s="14"/>
      <c r="G1" s="14"/>
    </row>
    <row r="2" spans="1:9" x14ac:dyDescent="0.2">
      <c r="A2" s="13" t="s">
        <v>110</v>
      </c>
      <c r="B2" s="14"/>
      <c r="C2" s="14"/>
      <c r="D2" s="14"/>
      <c r="E2" s="14"/>
      <c r="F2" s="14"/>
      <c r="G2" s="14"/>
    </row>
    <row r="3" spans="1:9" ht="13.5" thickBot="1" x14ac:dyDescent="0.25">
      <c r="B3" s="23"/>
    </row>
    <row r="4" spans="1:9" ht="25.5" customHeight="1" x14ac:dyDescent="0.2">
      <c r="A4" s="149" t="s">
        <v>14</v>
      </c>
      <c r="B4" s="168" t="s">
        <v>15</v>
      </c>
      <c r="C4" s="170" t="s">
        <v>111</v>
      </c>
      <c r="D4" s="156"/>
      <c r="E4" s="155" t="s">
        <v>108</v>
      </c>
      <c r="F4" s="159"/>
    </row>
    <row r="5" spans="1:9" ht="25.5" x14ac:dyDescent="0.2">
      <c r="A5" s="150"/>
      <c r="B5" s="169"/>
      <c r="C5" s="74" t="s">
        <v>9</v>
      </c>
      <c r="D5" s="77" t="s">
        <v>16</v>
      </c>
      <c r="E5" s="74" t="s">
        <v>9</v>
      </c>
      <c r="F5" s="78" t="s">
        <v>16</v>
      </c>
    </row>
    <row r="6" spans="1:9" x14ac:dyDescent="0.2">
      <c r="A6" s="10" t="s">
        <v>92</v>
      </c>
      <c r="B6" s="25" t="s">
        <v>17</v>
      </c>
      <c r="C6" s="57">
        <v>11</v>
      </c>
      <c r="D6" s="58">
        <f>C6/$C$17</f>
        <v>0.40740740740740738</v>
      </c>
      <c r="E6" s="57">
        <v>9</v>
      </c>
      <c r="F6" s="59">
        <f>E6/$E$17</f>
        <v>0.52941176470588236</v>
      </c>
    </row>
    <row r="7" spans="1:9" x14ac:dyDescent="0.2">
      <c r="A7" s="10" t="s">
        <v>18</v>
      </c>
      <c r="B7" s="25" t="s">
        <v>19</v>
      </c>
      <c r="C7" s="57">
        <v>3</v>
      </c>
      <c r="D7" s="60">
        <f t="shared" ref="D7:D17" si="0">C7/$C$17</f>
        <v>0.1111111111111111</v>
      </c>
      <c r="E7" s="57">
        <v>2</v>
      </c>
      <c r="F7" s="61">
        <f t="shared" ref="F7:F17" si="1">E7/$E$17</f>
        <v>0.11764705882352941</v>
      </c>
    </row>
    <row r="8" spans="1:9" x14ac:dyDescent="0.2">
      <c r="A8" s="52" t="s">
        <v>95</v>
      </c>
      <c r="B8" s="25" t="s">
        <v>94</v>
      </c>
      <c r="C8" s="57">
        <v>0</v>
      </c>
      <c r="D8" s="60">
        <f t="shared" si="0"/>
        <v>0</v>
      </c>
      <c r="E8" s="57">
        <v>0</v>
      </c>
      <c r="F8" s="61">
        <f t="shared" si="1"/>
        <v>0</v>
      </c>
    </row>
    <row r="9" spans="1:9" x14ac:dyDescent="0.2">
      <c r="A9" s="52" t="s">
        <v>96</v>
      </c>
      <c r="B9" s="25" t="s">
        <v>101</v>
      </c>
      <c r="C9" s="57">
        <v>1</v>
      </c>
      <c r="D9" s="60">
        <f t="shared" si="0"/>
        <v>3.7037037037037035E-2</v>
      </c>
      <c r="E9" s="57">
        <v>0</v>
      </c>
      <c r="F9" s="61">
        <f t="shared" si="1"/>
        <v>0</v>
      </c>
    </row>
    <row r="10" spans="1:9" x14ac:dyDescent="0.2">
      <c r="A10" s="52" t="s">
        <v>97</v>
      </c>
      <c r="B10" s="25" t="s">
        <v>98</v>
      </c>
      <c r="C10" s="57">
        <v>0</v>
      </c>
      <c r="D10" s="60">
        <f t="shared" si="0"/>
        <v>0</v>
      </c>
      <c r="E10" s="57">
        <v>0</v>
      </c>
      <c r="F10" s="61">
        <f t="shared" si="1"/>
        <v>0</v>
      </c>
    </row>
    <row r="11" spans="1:9" x14ac:dyDescent="0.2">
      <c r="A11" s="188" t="s">
        <v>157</v>
      </c>
      <c r="B11" s="79" t="s">
        <v>112</v>
      </c>
      <c r="C11" s="57">
        <v>5</v>
      </c>
      <c r="D11" s="60">
        <f t="shared" si="0"/>
        <v>0.18518518518518517</v>
      </c>
      <c r="E11" s="57">
        <v>3</v>
      </c>
      <c r="F11" s="61">
        <f t="shared" si="1"/>
        <v>0.17647058823529413</v>
      </c>
      <c r="I11" s="133" t="s">
        <v>155</v>
      </c>
    </row>
    <row r="12" spans="1:9" x14ac:dyDescent="0.2">
      <c r="A12" s="188" t="s">
        <v>106</v>
      </c>
      <c r="B12" s="79" t="s">
        <v>105</v>
      </c>
      <c r="C12" s="57">
        <v>2</v>
      </c>
      <c r="D12" s="60">
        <f t="shared" si="0"/>
        <v>7.407407407407407E-2</v>
      </c>
      <c r="E12" s="57">
        <v>1</v>
      </c>
      <c r="F12" s="61">
        <f t="shared" si="1"/>
        <v>5.8823529411764705E-2</v>
      </c>
    </row>
    <row r="13" spans="1:9" ht="14.25" x14ac:dyDescent="0.2">
      <c r="A13" s="189" t="s">
        <v>91</v>
      </c>
      <c r="B13" s="25" t="s">
        <v>93</v>
      </c>
      <c r="C13" s="57">
        <v>3</v>
      </c>
      <c r="D13" s="60">
        <f>C13/$C$17</f>
        <v>0.1111111111111111</v>
      </c>
      <c r="E13" s="102" t="s">
        <v>151</v>
      </c>
      <c r="F13" s="61" t="s">
        <v>150</v>
      </c>
    </row>
    <row r="14" spans="1:9" x14ac:dyDescent="0.2">
      <c r="A14" s="189" t="s">
        <v>20</v>
      </c>
      <c r="B14" s="25" t="s">
        <v>21</v>
      </c>
      <c r="C14" s="57">
        <v>1</v>
      </c>
      <c r="D14" s="60">
        <f t="shared" si="0"/>
        <v>3.7037037037037035E-2</v>
      </c>
      <c r="E14" s="57">
        <v>1</v>
      </c>
      <c r="F14" s="61">
        <f t="shared" si="1"/>
        <v>5.8823529411764705E-2</v>
      </c>
    </row>
    <row r="15" spans="1:9" ht="12.75" customHeight="1" x14ac:dyDescent="0.2">
      <c r="A15" s="189" t="s">
        <v>99</v>
      </c>
      <c r="B15" s="25" t="s">
        <v>100</v>
      </c>
      <c r="C15" s="57">
        <v>0</v>
      </c>
      <c r="D15" s="60">
        <f t="shared" si="0"/>
        <v>0</v>
      </c>
      <c r="E15" s="57">
        <v>0</v>
      </c>
      <c r="F15" s="61">
        <f t="shared" si="1"/>
        <v>0</v>
      </c>
    </row>
    <row r="16" spans="1:9" ht="13.5" thickBot="1" x14ac:dyDescent="0.25">
      <c r="A16" s="188" t="s">
        <v>156</v>
      </c>
      <c r="B16" s="79" t="s">
        <v>113</v>
      </c>
      <c r="C16" s="57">
        <v>1</v>
      </c>
      <c r="D16" s="60">
        <f t="shared" si="0"/>
        <v>3.7037037037037035E-2</v>
      </c>
      <c r="E16" s="57">
        <v>1</v>
      </c>
      <c r="F16" s="61">
        <f t="shared" si="1"/>
        <v>5.8823529411764705E-2</v>
      </c>
      <c r="I16" s="133" t="s">
        <v>155</v>
      </c>
    </row>
    <row r="17" spans="1:6" ht="13.5" thickBot="1" x14ac:dyDescent="0.25">
      <c r="A17" s="47" t="s">
        <v>22</v>
      </c>
      <c r="B17" s="48"/>
      <c r="C17" s="62">
        <f>SUM(C6:C16)</f>
        <v>27</v>
      </c>
      <c r="D17" s="63">
        <f t="shared" si="0"/>
        <v>1</v>
      </c>
      <c r="E17" s="62">
        <f>SUM(E6:E16)</f>
        <v>17</v>
      </c>
      <c r="F17" s="64">
        <f t="shared" si="1"/>
        <v>1</v>
      </c>
    </row>
    <row r="19" spans="1:6" x14ac:dyDescent="0.2">
      <c r="D19" s="123"/>
      <c r="F19" s="123"/>
    </row>
    <row r="20" spans="1:6" x14ac:dyDescent="0.2">
      <c r="D20" s="123"/>
      <c r="F20" s="123"/>
    </row>
    <row r="21" spans="1:6" x14ac:dyDescent="0.2">
      <c r="D21" s="123"/>
      <c r="F21" s="123"/>
    </row>
    <row r="22" spans="1:6" x14ac:dyDescent="0.2">
      <c r="D22" s="123"/>
      <c r="F22" s="123"/>
    </row>
    <row r="23" spans="1:6" x14ac:dyDescent="0.2">
      <c r="D23" s="123"/>
      <c r="F23" s="123"/>
    </row>
    <row r="24" spans="1:6" x14ac:dyDescent="0.2">
      <c r="D24" s="123"/>
      <c r="F24" s="123"/>
    </row>
    <row r="25" spans="1:6" x14ac:dyDescent="0.2">
      <c r="D25" s="123"/>
      <c r="F25" s="123"/>
    </row>
    <row r="26" spans="1:6" x14ac:dyDescent="0.2">
      <c r="D26" s="123"/>
      <c r="F26" s="123"/>
    </row>
    <row r="27" spans="1:6" x14ac:dyDescent="0.2">
      <c r="D27" s="123"/>
      <c r="F27" s="123"/>
    </row>
    <row r="28" spans="1:6" x14ac:dyDescent="0.2">
      <c r="D28" s="123"/>
      <c r="F28" s="123"/>
    </row>
    <row r="29" spans="1:6" x14ac:dyDescent="0.2">
      <c r="D29" s="123"/>
      <c r="F29" s="123"/>
    </row>
    <row r="30" spans="1:6" x14ac:dyDescent="0.2">
      <c r="D30" s="123"/>
      <c r="F30" s="123"/>
    </row>
    <row r="31" spans="1:6" x14ac:dyDescent="0.2">
      <c r="D31" s="123"/>
      <c r="F31" s="123"/>
    </row>
  </sheetData>
  <mergeCells count="4">
    <mergeCell ref="A4:A5"/>
    <mergeCell ref="B4:B5"/>
    <mergeCell ref="C4:D4"/>
    <mergeCell ref="E4:F4"/>
  </mergeCells>
  <phoneticPr fontId="4" type="noConversion"/>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4"/>
  <sheetViews>
    <sheetView showGridLines="0" workbookViewId="0">
      <pane xSplit="1" ySplit="4" topLeftCell="B5" activePane="bottomRight" state="frozen"/>
      <selection activeCell="A45" sqref="A45"/>
      <selection pane="topRight" activeCell="A45" sqref="A45"/>
      <selection pane="bottomLeft" activeCell="A45" sqref="A45"/>
      <selection pane="bottomRight" activeCell="W16" sqref="W16"/>
    </sheetView>
  </sheetViews>
  <sheetFormatPr defaultRowHeight="12.75" x14ac:dyDescent="0.2"/>
  <cols>
    <col min="1" max="1" width="42.85546875" style="1" customWidth="1"/>
    <col min="2" max="11" width="8" style="1" customWidth="1"/>
    <col min="12" max="12" width="11.28515625" style="1" customWidth="1"/>
    <col min="13" max="13" width="1.140625" style="1" customWidth="1"/>
    <col min="14" max="14" width="9.28515625" style="1" customWidth="1"/>
    <col min="15" max="15" width="0.85546875" style="1" customWidth="1"/>
    <col min="16" max="16" width="12.42578125" style="1" customWidth="1"/>
    <col min="17" max="17" width="1.28515625" style="1" customWidth="1"/>
    <col min="18" max="16384" width="9.140625" style="1"/>
  </cols>
  <sheetData>
    <row r="1" spans="1:21" x14ac:dyDescent="0.2">
      <c r="A1" s="15" t="s">
        <v>115</v>
      </c>
    </row>
    <row r="2" spans="1:21" ht="13.5" thickBot="1" x14ac:dyDescent="0.25"/>
    <row r="3" spans="1:21" x14ac:dyDescent="0.2">
      <c r="A3" s="171" t="s">
        <v>23</v>
      </c>
      <c r="B3" s="155" t="s">
        <v>0</v>
      </c>
      <c r="C3" s="155"/>
      <c r="D3" s="155"/>
      <c r="E3" s="155"/>
      <c r="F3" s="155"/>
      <c r="G3" s="155"/>
      <c r="H3" s="155"/>
      <c r="I3" s="155"/>
      <c r="J3" s="155"/>
      <c r="K3" s="156"/>
      <c r="L3" s="175" t="s">
        <v>114</v>
      </c>
      <c r="M3" s="176"/>
      <c r="N3" s="176"/>
      <c r="O3" s="176"/>
      <c r="P3" s="176"/>
      <c r="Q3" s="177"/>
      <c r="T3"/>
      <c r="U3"/>
    </row>
    <row r="4" spans="1:21" ht="58.5" customHeight="1" x14ac:dyDescent="0.2">
      <c r="A4" s="172"/>
      <c r="B4" s="77">
        <v>2006</v>
      </c>
      <c r="C4" s="77">
        <v>2007</v>
      </c>
      <c r="D4" s="77">
        <v>2008</v>
      </c>
      <c r="E4" s="77">
        <v>2009</v>
      </c>
      <c r="F4" s="77">
        <v>2010</v>
      </c>
      <c r="G4" s="77">
        <v>2011</v>
      </c>
      <c r="H4" s="81">
        <v>2012</v>
      </c>
      <c r="I4" s="81">
        <v>2013</v>
      </c>
      <c r="J4" s="95">
        <v>2014</v>
      </c>
      <c r="K4" s="81">
        <v>2015</v>
      </c>
      <c r="L4" s="173" t="s">
        <v>24</v>
      </c>
      <c r="M4" s="174"/>
      <c r="N4" s="173" t="s">
        <v>25</v>
      </c>
      <c r="O4" s="174"/>
      <c r="P4" s="178" t="s">
        <v>26</v>
      </c>
      <c r="Q4" s="179"/>
      <c r="T4"/>
      <c r="U4"/>
    </row>
    <row r="5" spans="1:21" x14ac:dyDescent="0.2">
      <c r="A5" s="18" t="s">
        <v>27</v>
      </c>
      <c r="B5" s="38">
        <v>1</v>
      </c>
      <c r="C5" s="26">
        <v>2</v>
      </c>
      <c r="D5" s="26">
        <v>3</v>
      </c>
      <c r="E5" s="26" t="s">
        <v>4</v>
      </c>
      <c r="F5" s="26">
        <v>3</v>
      </c>
      <c r="G5" s="39">
        <v>3</v>
      </c>
      <c r="H5" s="39">
        <v>2</v>
      </c>
      <c r="I5" s="39">
        <v>1</v>
      </c>
      <c r="J5" s="39" t="s">
        <v>4</v>
      </c>
      <c r="K5" s="65" t="s">
        <v>4</v>
      </c>
      <c r="L5" s="86">
        <f>SUM(B5:K5)</f>
        <v>15</v>
      </c>
      <c r="M5" s="66"/>
      <c r="N5" s="124">
        <v>6071</v>
      </c>
      <c r="O5" s="67"/>
      <c r="P5" s="88">
        <f>L5/N5</f>
        <v>2.4707626420688521E-3</v>
      </c>
      <c r="Q5" s="91"/>
      <c r="T5"/>
      <c r="U5"/>
    </row>
    <row r="6" spans="1:21" ht="14.25" x14ac:dyDescent="0.2">
      <c r="A6" s="28" t="s">
        <v>28</v>
      </c>
      <c r="B6" s="38">
        <v>2</v>
      </c>
      <c r="C6" s="26">
        <v>4</v>
      </c>
      <c r="D6" s="26">
        <v>4</v>
      </c>
      <c r="E6" s="26">
        <v>1</v>
      </c>
      <c r="F6" s="26">
        <v>1</v>
      </c>
      <c r="G6" s="26">
        <v>3</v>
      </c>
      <c r="H6" s="26" t="s">
        <v>4</v>
      </c>
      <c r="I6" s="26">
        <v>1</v>
      </c>
      <c r="J6" s="26" t="s">
        <v>4</v>
      </c>
      <c r="K6" s="68" t="s">
        <v>152</v>
      </c>
      <c r="L6" s="132" t="s">
        <v>153</v>
      </c>
      <c r="M6" s="66"/>
      <c r="N6" s="124">
        <v>8444</v>
      </c>
      <c r="O6" s="67"/>
      <c r="P6" s="88">
        <v>2.3685457129322598E-3</v>
      </c>
      <c r="Q6" s="91"/>
      <c r="T6"/>
      <c r="U6"/>
    </row>
    <row r="7" spans="1:21" x14ac:dyDescent="0.2">
      <c r="A7" s="28" t="s">
        <v>29</v>
      </c>
      <c r="B7" s="38" t="s">
        <v>4</v>
      </c>
      <c r="C7" s="26" t="s">
        <v>4</v>
      </c>
      <c r="D7" s="26" t="s">
        <v>4</v>
      </c>
      <c r="E7" s="26" t="s">
        <v>4</v>
      </c>
      <c r="F7" s="26" t="s">
        <v>4</v>
      </c>
      <c r="G7" s="26" t="s">
        <v>4</v>
      </c>
      <c r="H7" s="26" t="s">
        <v>4</v>
      </c>
      <c r="I7" s="26" t="s">
        <v>4</v>
      </c>
      <c r="J7" s="26" t="s">
        <v>4</v>
      </c>
      <c r="K7" s="68" t="s">
        <v>4</v>
      </c>
      <c r="L7" s="86">
        <f t="shared" ref="L7:L31" si="0">SUM(B7:K7)</f>
        <v>0</v>
      </c>
      <c r="M7" s="66"/>
      <c r="N7" s="124">
        <v>168</v>
      </c>
      <c r="O7" s="69"/>
      <c r="P7" s="88">
        <f t="shared" ref="P7:P31" si="1">L7/N7</f>
        <v>0</v>
      </c>
      <c r="Q7" s="91"/>
      <c r="T7"/>
      <c r="U7"/>
    </row>
    <row r="8" spans="1:21" ht="13.5" customHeight="1" x14ac:dyDescent="0.2">
      <c r="A8" s="28" t="s">
        <v>30</v>
      </c>
      <c r="B8" s="38">
        <v>8</v>
      </c>
      <c r="C8" s="26">
        <v>2</v>
      </c>
      <c r="D8" s="26">
        <v>7</v>
      </c>
      <c r="E8" s="26">
        <v>2</v>
      </c>
      <c r="F8" s="26">
        <v>4</v>
      </c>
      <c r="G8" s="26">
        <v>1</v>
      </c>
      <c r="H8" s="26">
        <v>3</v>
      </c>
      <c r="I8" s="26" t="s">
        <v>4</v>
      </c>
      <c r="J8" s="26" t="s">
        <v>4</v>
      </c>
      <c r="K8" s="68">
        <v>2</v>
      </c>
      <c r="L8" s="86">
        <f t="shared" si="0"/>
        <v>29</v>
      </c>
      <c r="M8" s="66"/>
      <c r="N8" s="124">
        <v>7609</v>
      </c>
      <c r="O8" s="67"/>
      <c r="P8" s="88">
        <f t="shared" si="1"/>
        <v>3.8112761203837561E-3</v>
      </c>
      <c r="Q8" s="91"/>
      <c r="T8"/>
      <c r="U8" s="124"/>
    </row>
    <row r="9" spans="1:21" x14ac:dyDescent="0.2">
      <c r="A9" s="28" t="s">
        <v>31</v>
      </c>
      <c r="B9" s="38">
        <v>1</v>
      </c>
      <c r="C9" s="26" t="s">
        <v>4</v>
      </c>
      <c r="D9" s="26" t="s">
        <v>4</v>
      </c>
      <c r="E9" s="26" t="s">
        <v>4</v>
      </c>
      <c r="F9" s="26" t="s">
        <v>4</v>
      </c>
      <c r="G9" s="26" t="s">
        <v>4</v>
      </c>
      <c r="H9" s="26" t="s">
        <v>4</v>
      </c>
      <c r="I9" s="26" t="s">
        <v>4</v>
      </c>
      <c r="J9" s="26" t="s">
        <v>4</v>
      </c>
      <c r="K9" s="68" t="s">
        <v>4</v>
      </c>
      <c r="L9" s="86">
        <f t="shared" si="0"/>
        <v>1</v>
      </c>
      <c r="M9" s="66"/>
      <c r="N9" s="124">
        <v>318</v>
      </c>
      <c r="O9" s="69"/>
      <c r="P9" s="88">
        <f t="shared" si="1"/>
        <v>3.1446540880503146E-3</v>
      </c>
      <c r="Q9" s="91"/>
      <c r="T9"/>
      <c r="U9"/>
    </row>
    <row r="10" spans="1:21" x14ac:dyDescent="0.2">
      <c r="A10" s="28" t="s">
        <v>32</v>
      </c>
      <c r="B10" s="38">
        <v>1</v>
      </c>
      <c r="C10" s="26">
        <v>2</v>
      </c>
      <c r="D10" s="26">
        <v>4</v>
      </c>
      <c r="E10" s="26">
        <v>3</v>
      </c>
      <c r="F10" s="26">
        <v>2</v>
      </c>
      <c r="G10" s="26">
        <v>2</v>
      </c>
      <c r="H10" s="26">
        <v>3</v>
      </c>
      <c r="I10" s="26" t="s">
        <v>4</v>
      </c>
      <c r="J10" s="26">
        <v>2</v>
      </c>
      <c r="K10" s="68" t="s">
        <v>4</v>
      </c>
      <c r="L10" s="86">
        <f t="shared" si="0"/>
        <v>19</v>
      </c>
      <c r="M10" s="66"/>
      <c r="N10" s="124">
        <v>3355</v>
      </c>
      <c r="O10" s="67"/>
      <c r="P10" s="88">
        <f t="shared" si="1"/>
        <v>5.6631892697466468E-3</v>
      </c>
      <c r="Q10" s="91"/>
      <c r="T10"/>
      <c r="U10"/>
    </row>
    <row r="11" spans="1:21" x14ac:dyDescent="0.2">
      <c r="A11" s="28" t="s">
        <v>33</v>
      </c>
      <c r="B11" s="38">
        <v>11</v>
      </c>
      <c r="C11" s="26">
        <v>7</v>
      </c>
      <c r="D11" s="26">
        <v>8</v>
      </c>
      <c r="E11" s="26">
        <v>4</v>
      </c>
      <c r="F11" s="26">
        <v>2</v>
      </c>
      <c r="G11" s="26">
        <v>3</v>
      </c>
      <c r="H11" s="26">
        <v>2</v>
      </c>
      <c r="I11" s="26">
        <v>1</v>
      </c>
      <c r="J11" s="26" t="s">
        <v>4</v>
      </c>
      <c r="K11" s="68">
        <v>1</v>
      </c>
      <c r="L11" s="86">
        <f t="shared" si="0"/>
        <v>39</v>
      </c>
      <c r="M11" s="66"/>
      <c r="N11" s="124">
        <v>7372</v>
      </c>
      <c r="O11" s="67"/>
      <c r="P11" s="88">
        <f t="shared" si="1"/>
        <v>5.2902875746066195E-3</v>
      </c>
      <c r="Q11" s="91"/>
      <c r="T11"/>
      <c r="U11"/>
    </row>
    <row r="12" spans="1:21" x14ac:dyDescent="0.2">
      <c r="A12" s="28" t="s">
        <v>34</v>
      </c>
      <c r="B12" s="38" t="s">
        <v>4</v>
      </c>
      <c r="C12" s="26">
        <v>1</v>
      </c>
      <c r="D12" s="26" t="s">
        <v>4</v>
      </c>
      <c r="E12" s="26">
        <v>2</v>
      </c>
      <c r="F12" s="26">
        <v>1</v>
      </c>
      <c r="G12" s="26">
        <v>3</v>
      </c>
      <c r="H12" s="26" t="s">
        <v>4</v>
      </c>
      <c r="I12" s="26" t="s">
        <v>4</v>
      </c>
      <c r="J12" s="26">
        <v>1</v>
      </c>
      <c r="K12" s="68">
        <v>1</v>
      </c>
      <c r="L12" s="86">
        <f t="shared" si="0"/>
        <v>9</v>
      </c>
      <c r="M12" s="66"/>
      <c r="N12" s="124">
        <v>3086</v>
      </c>
      <c r="O12" s="67"/>
      <c r="P12" s="88">
        <f t="shared" si="1"/>
        <v>2.9163966299416721E-3</v>
      </c>
      <c r="Q12" s="91"/>
      <c r="T12"/>
      <c r="U12"/>
    </row>
    <row r="13" spans="1:21" x14ac:dyDescent="0.2">
      <c r="A13" s="28" t="s">
        <v>35</v>
      </c>
      <c r="B13" s="38" t="s">
        <v>4</v>
      </c>
      <c r="C13" s="26">
        <v>1</v>
      </c>
      <c r="D13" s="26">
        <v>1</v>
      </c>
      <c r="E13" s="26" t="s">
        <v>4</v>
      </c>
      <c r="F13" s="26">
        <v>1</v>
      </c>
      <c r="G13" s="26" t="s">
        <v>4</v>
      </c>
      <c r="H13" s="26" t="s">
        <v>4</v>
      </c>
      <c r="I13" s="26" t="s">
        <v>4</v>
      </c>
      <c r="J13" s="26" t="s">
        <v>4</v>
      </c>
      <c r="K13" s="68" t="s">
        <v>4</v>
      </c>
      <c r="L13" s="86">
        <f t="shared" si="0"/>
        <v>3</v>
      </c>
      <c r="M13" s="66"/>
      <c r="N13" s="124">
        <v>1148</v>
      </c>
      <c r="O13" s="67"/>
      <c r="P13" s="88">
        <f t="shared" si="1"/>
        <v>2.6132404181184671E-3</v>
      </c>
      <c r="Q13" s="91"/>
      <c r="T13"/>
      <c r="U13"/>
    </row>
    <row r="14" spans="1:21" x14ac:dyDescent="0.2">
      <c r="A14" s="28" t="s">
        <v>36</v>
      </c>
      <c r="B14" s="38" t="s">
        <v>4</v>
      </c>
      <c r="C14" s="26" t="s">
        <v>4</v>
      </c>
      <c r="D14" s="26">
        <v>2</v>
      </c>
      <c r="E14" s="26">
        <v>1</v>
      </c>
      <c r="F14" s="26">
        <v>2</v>
      </c>
      <c r="G14" s="26" t="s">
        <v>4</v>
      </c>
      <c r="H14" s="26">
        <v>1</v>
      </c>
      <c r="I14" s="26" t="s">
        <v>4</v>
      </c>
      <c r="J14" s="26" t="s">
        <v>4</v>
      </c>
      <c r="K14" s="68" t="s">
        <v>4</v>
      </c>
      <c r="L14" s="86">
        <f t="shared" si="0"/>
        <v>6</v>
      </c>
      <c r="M14" s="66"/>
      <c r="N14" s="124">
        <v>1996</v>
      </c>
      <c r="O14" s="67"/>
      <c r="P14" s="88">
        <f t="shared" si="1"/>
        <v>3.0060120240480962E-3</v>
      </c>
      <c r="Q14" s="91"/>
      <c r="T14"/>
      <c r="U14"/>
    </row>
    <row r="15" spans="1:21" x14ac:dyDescent="0.2">
      <c r="A15" s="28" t="s">
        <v>37</v>
      </c>
      <c r="B15" s="38" t="s">
        <v>4</v>
      </c>
      <c r="C15" s="26">
        <v>1</v>
      </c>
      <c r="D15" s="26">
        <v>2</v>
      </c>
      <c r="E15" s="26">
        <v>1</v>
      </c>
      <c r="F15" s="26" t="s">
        <v>4</v>
      </c>
      <c r="G15" s="26" t="s">
        <v>4</v>
      </c>
      <c r="H15" s="26" t="s">
        <v>4</v>
      </c>
      <c r="I15" s="26" t="s">
        <v>4</v>
      </c>
      <c r="J15" s="26">
        <v>1</v>
      </c>
      <c r="K15" s="68" t="s">
        <v>4</v>
      </c>
      <c r="L15" s="86">
        <f t="shared" si="0"/>
        <v>5</v>
      </c>
      <c r="M15" s="66"/>
      <c r="N15" s="124">
        <v>2095</v>
      </c>
      <c r="O15" s="67"/>
      <c r="P15" s="88">
        <f t="shared" si="1"/>
        <v>2.3866348448687352E-3</v>
      </c>
      <c r="Q15" s="91"/>
      <c r="T15"/>
      <c r="U15"/>
    </row>
    <row r="16" spans="1:21" x14ac:dyDescent="0.2">
      <c r="A16" s="28" t="s">
        <v>38</v>
      </c>
      <c r="B16" s="38">
        <v>1</v>
      </c>
      <c r="C16" s="26">
        <v>1</v>
      </c>
      <c r="D16" s="26">
        <v>3</v>
      </c>
      <c r="E16" s="26" t="s">
        <v>4</v>
      </c>
      <c r="F16" s="26" t="s">
        <v>4</v>
      </c>
      <c r="G16" s="26">
        <v>1</v>
      </c>
      <c r="H16" s="26" t="s">
        <v>4</v>
      </c>
      <c r="I16" s="26" t="s">
        <v>4</v>
      </c>
      <c r="J16" s="26" t="s">
        <v>4</v>
      </c>
      <c r="K16" s="68" t="s">
        <v>4</v>
      </c>
      <c r="L16" s="86">
        <f t="shared" si="0"/>
        <v>6</v>
      </c>
      <c r="M16" s="66"/>
      <c r="N16" s="124">
        <v>423</v>
      </c>
      <c r="O16" s="69"/>
      <c r="P16" s="88">
        <f t="shared" si="1"/>
        <v>1.4184397163120567E-2</v>
      </c>
      <c r="Q16" s="91"/>
      <c r="T16"/>
      <c r="U16"/>
    </row>
    <row r="17" spans="1:21" x14ac:dyDescent="0.2">
      <c r="A17" s="28" t="s">
        <v>39</v>
      </c>
      <c r="B17" s="38">
        <v>2</v>
      </c>
      <c r="C17" s="26">
        <v>7</v>
      </c>
      <c r="D17" s="26">
        <v>6</v>
      </c>
      <c r="E17" s="26">
        <v>2</v>
      </c>
      <c r="F17" s="26">
        <v>2</v>
      </c>
      <c r="G17" s="26">
        <v>3</v>
      </c>
      <c r="H17" s="26">
        <v>1</v>
      </c>
      <c r="I17" s="26">
        <v>1</v>
      </c>
      <c r="J17" s="26" t="s">
        <v>4</v>
      </c>
      <c r="K17" s="68">
        <v>3</v>
      </c>
      <c r="L17" s="86">
        <f t="shared" si="0"/>
        <v>27</v>
      </c>
      <c r="M17" s="66"/>
      <c r="N17" s="124">
        <v>4381</v>
      </c>
      <c r="O17" s="67"/>
      <c r="P17" s="88">
        <f t="shared" si="1"/>
        <v>6.1629764893859846E-3</v>
      </c>
      <c r="Q17" s="91"/>
      <c r="T17"/>
      <c r="U17"/>
    </row>
    <row r="18" spans="1:21" x14ac:dyDescent="0.2">
      <c r="A18" s="28" t="s">
        <v>40</v>
      </c>
      <c r="B18" s="38" t="s">
        <v>4</v>
      </c>
      <c r="C18" s="26">
        <v>3</v>
      </c>
      <c r="D18" s="26">
        <v>2</v>
      </c>
      <c r="E18" s="26">
        <v>2</v>
      </c>
      <c r="F18" s="26" t="s">
        <v>4</v>
      </c>
      <c r="G18" s="26" t="s">
        <v>4</v>
      </c>
      <c r="H18" s="26" t="s">
        <v>4</v>
      </c>
      <c r="I18" s="26" t="s">
        <v>4</v>
      </c>
      <c r="J18" s="26" t="s">
        <v>4</v>
      </c>
      <c r="K18" s="68" t="s">
        <v>4</v>
      </c>
      <c r="L18" s="86">
        <f t="shared" si="0"/>
        <v>7</v>
      </c>
      <c r="M18" s="66"/>
      <c r="N18" s="124">
        <v>871</v>
      </c>
      <c r="O18" s="67"/>
      <c r="P18" s="88">
        <f t="shared" si="1"/>
        <v>8.0367393800229621E-3</v>
      </c>
      <c r="Q18" s="91"/>
      <c r="T18"/>
      <c r="U18"/>
    </row>
    <row r="19" spans="1:21" x14ac:dyDescent="0.2">
      <c r="A19" s="28" t="s">
        <v>41</v>
      </c>
      <c r="B19" s="38">
        <v>1</v>
      </c>
      <c r="C19" s="26">
        <v>2</v>
      </c>
      <c r="D19" s="26">
        <v>2</v>
      </c>
      <c r="E19" s="26" t="s">
        <v>4</v>
      </c>
      <c r="F19" s="26" t="s">
        <v>4</v>
      </c>
      <c r="G19" s="26" t="s">
        <v>4</v>
      </c>
      <c r="H19" s="26" t="s">
        <v>4</v>
      </c>
      <c r="I19" s="26" t="s">
        <v>4</v>
      </c>
      <c r="J19" s="26" t="s">
        <v>4</v>
      </c>
      <c r="K19" s="68" t="s">
        <v>4</v>
      </c>
      <c r="L19" s="86">
        <f t="shared" si="0"/>
        <v>5</v>
      </c>
      <c r="M19" s="66"/>
      <c r="N19" s="124">
        <v>306</v>
      </c>
      <c r="O19" s="69"/>
      <c r="P19" s="88">
        <f t="shared" si="1"/>
        <v>1.6339869281045753E-2</v>
      </c>
      <c r="Q19" s="91"/>
      <c r="T19"/>
      <c r="U19"/>
    </row>
    <row r="20" spans="1:21" x14ac:dyDescent="0.2">
      <c r="A20" s="28" t="s">
        <v>42</v>
      </c>
      <c r="B20" s="38" t="s">
        <v>4</v>
      </c>
      <c r="C20" s="26" t="s">
        <v>4</v>
      </c>
      <c r="D20" s="26" t="s">
        <v>4</v>
      </c>
      <c r="E20" s="26" t="s">
        <v>4</v>
      </c>
      <c r="F20" s="26">
        <v>1</v>
      </c>
      <c r="G20" s="26" t="s">
        <v>4</v>
      </c>
      <c r="H20" s="26" t="s">
        <v>4</v>
      </c>
      <c r="I20" s="26" t="s">
        <v>4</v>
      </c>
      <c r="J20" s="26">
        <v>1</v>
      </c>
      <c r="K20" s="68" t="s">
        <v>4</v>
      </c>
      <c r="L20" s="86">
        <f t="shared" si="0"/>
        <v>2</v>
      </c>
      <c r="M20" s="66"/>
      <c r="N20" s="124">
        <v>365</v>
      </c>
      <c r="O20" s="69"/>
      <c r="P20" s="88">
        <f t="shared" si="1"/>
        <v>5.4794520547945206E-3</v>
      </c>
      <c r="Q20" s="91"/>
      <c r="T20"/>
      <c r="U20"/>
    </row>
    <row r="21" spans="1:21" x14ac:dyDescent="0.2">
      <c r="A21" s="28" t="s">
        <v>43</v>
      </c>
      <c r="B21" s="38" t="s">
        <v>4</v>
      </c>
      <c r="C21" s="26" t="s">
        <v>4</v>
      </c>
      <c r="D21" s="26" t="s">
        <v>4</v>
      </c>
      <c r="E21" s="26">
        <v>1</v>
      </c>
      <c r="F21" s="26" t="s">
        <v>4</v>
      </c>
      <c r="G21" s="26" t="s">
        <v>4</v>
      </c>
      <c r="H21" s="26" t="s">
        <v>4</v>
      </c>
      <c r="I21" s="26" t="s">
        <v>4</v>
      </c>
      <c r="J21" s="26" t="s">
        <v>4</v>
      </c>
      <c r="K21" s="68" t="s">
        <v>4</v>
      </c>
      <c r="L21" s="86">
        <f t="shared" si="0"/>
        <v>1</v>
      </c>
      <c r="M21" s="66"/>
      <c r="N21" s="124">
        <v>484</v>
      </c>
      <c r="O21" s="69"/>
      <c r="P21" s="88">
        <f t="shared" si="1"/>
        <v>2.0661157024793389E-3</v>
      </c>
      <c r="Q21" s="91"/>
      <c r="T21"/>
      <c r="U21"/>
    </row>
    <row r="22" spans="1:21" x14ac:dyDescent="0.2">
      <c r="A22" s="28" t="s">
        <v>44</v>
      </c>
      <c r="B22" s="38">
        <v>7</v>
      </c>
      <c r="C22" s="26">
        <v>6</v>
      </c>
      <c r="D22" s="26">
        <v>9</v>
      </c>
      <c r="E22" s="26">
        <v>13</v>
      </c>
      <c r="F22" s="26">
        <v>2</v>
      </c>
      <c r="G22" s="26">
        <v>4</v>
      </c>
      <c r="H22" s="26">
        <v>3</v>
      </c>
      <c r="I22" s="26">
        <v>2</v>
      </c>
      <c r="J22" s="26">
        <v>1</v>
      </c>
      <c r="K22" s="68">
        <v>4</v>
      </c>
      <c r="L22" s="86">
        <f t="shared" si="0"/>
        <v>51</v>
      </c>
      <c r="M22" s="66"/>
      <c r="N22" s="124">
        <v>9431</v>
      </c>
      <c r="O22" s="67"/>
      <c r="P22" s="88">
        <f t="shared" si="1"/>
        <v>5.4076980171773939E-3</v>
      </c>
      <c r="Q22" s="91"/>
      <c r="T22"/>
      <c r="U22"/>
    </row>
    <row r="23" spans="1:21" x14ac:dyDescent="0.2">
      <c r="A23" s="28" t="s">
        <v>45</v>
      </c>
      <c r="B23" s="38" t="s">
        <v>4</v>
      </c>
      <c r="C23" s="26">
        <v>1</v>
      </c>
      <c r="D23" s="26" t="s">
        <v>4</v>
      </c>
      <c r="E23" s="26" t="s">
        <v>4</v>
      </c>
      <c r="F23" s="26" t="s">
        <v>4</v>
      </c>
      <c r="G23" s="26" t="s">
        <v>4</v>
      </c>
      <c r="H23" s="26">
        <v>1</v>
      </c>
      <c r="I23" s="26" t="s">
        <v>4</v>
      </c>
      <c r="J23" s="26" t="s">
        <v>4</v>
      </c>
      <c r="K23" s="68" t="s">
        <v>4</v>
      </c>
      <c r="L23" s="86">
        <f t="shared" si="0"/>
        <v>2</v>
      </c>
      <c r="M23" s="66"/>
      <c r="N23" s="124">
        <v>273</v>
      </c>
      <c r="O23" s="69"/>
      <c r="P23" s="88">
        <f t="shared" si="1"/>
        <v>7.326007326007326E-3</v>
      </c>
      <c r="Q23" s="91"/>
      <c r="T23"/>
      <c r="U23"/>
    </row>
    <row r="24" spans="1:21" x14ac:dyDescent="0.2">
      <c r="A24" s="28" t="s">
        <v>102</v>
      </c>
      <c r="B24" s="38" t="s">
        <v>4</v>
      </c>
      <c r="C24" s="26" t="s">
        <v>4</v>
      </c>
      <c r="D24" s="26" t="s">
        <v>4</v>
      </c>
      <c r="E24" s="26" t="s">
        <v>4</v>
      </c>
      <c r="F24" s="26" t="s">
        <v>4</v>
      </c>
      <c r="G24" s="26" t="s">
        <v>4</v>
      </c>
      <c r="H24" s="26" t="s">
        <v>4</v>
      </c>
      <c r="I24" s="26" t="s">
        <v>4</v>
      </c>
      <c r="J24" s="26">
        <v>3</v>
      </c>
      <c r="K24" s="68">
        <v>1</v>
      </c>
      <c r="L24" s="86">
        <f t="shared" si="0"/>
        <v>4</v>
      </c>
      <c r="M24" s="66"/>
      <c r="N24" s="124">
        <v>1273</v>
      </c>
      <c r="O24" s="69"/>
      <c r="P24" s="88">
        <f t="shared" si="1"/>
        <v>3.1421838177533388E-3</v>
      </c>
      <c r="Q24" s="91"/>
      <c r="T24"/>
      <c r="U24"/>
    </row>
    <row r="25" spans="1:21" x14ac:dyDescent="0.2">
      <c r="A25" s="28" t="s">
        <v>46</v>
      </c>
      <c r="B25" s="38">
        <v>1</v>
      </c>
      <c r="C25" s="26" t="s">
        <v>4</v>
      </c>
      <c r="D25" s="26" t="s">
        <v>4</v>
      </c>
      <c r="E25" s="26">
        <v>1</v>
      </c>
      <c r="F25" s="26" t="s">
        <v>4</v>
      </c>
      <c r="G25" s="26" t="s">
        <v>4</v>
      </c>
      <c r="H25" s="26" t="s">
        <v>4</v>
      </c>
      <c r="I25" s="26">
        <v>1</v>
      </c>
      <c r="J25" s="26" t="s">
        <v>4</v>
      </c>
      <c r="K25" s="68" t="s">
        <v>4</v>
      </c>
      <c r="L25" s="86">
        <f t="shared" si="0"/>
        <v>3</v>
      </c>
      <c r="M25" s="66"/>
      <c r="N25" s="124">
        <v>910</v>
      </c>
      <c r="O25" s="67"/>
      <c r="P25" s="88">
        <f t="shared" si="1"/>
        <v>3.2967032967032967E-3</v>
      </c>
      <c r="Q25" s="91"/>
      <c r="T25"/>
      <c r="U25"/>
    </row>
    <row r="26" spans="1:21" x14ac:dyDescent="0.2">
      <c r="A26" s="28" t="s">
        <v>47</v>
      </c>
      <c r="B26" s="38">
        <v>9</v>
      </c>
      <c r="C26" s="26">
        <v>7</v>
      </c>
      <c r="D26" s="26">
        <v>18</v>
      </c>
      <c r="E26" s="26">
        <v>1</v>
      </c>
      <c r="F26" s="26">
        <v>3</v>
      </c>
      <c r="G26" s="26">
        <v>6</v>
      </c>
      <c r="H26" s="26">
        <v>1</v>
      </c>
      <c r="I26" s="26">
        <v>2</v>
      </c>
      <c r="J26" s="26">
        <v>1</v>
      </c>
      <c r="K26" s="68">
        <v>1</v>
      </c>
      <c r="L26" s="86">
        <f t="shared" si="0"/>
        <v>49</v>
      </c>
      <c r="M26" s="66"/>
      <c r="N26" s="124">
        <v>10899</v>
      </c>
      <c r="O26" s="67"/>
      <c r="P26" s="88">
        <f t="shared" si="1"/>
        <v>4.4958253050738596E-3</v>
      </c>
      <c r="Q26" s="91"/>
      <c r="T26"/>
      <c r="U26"/>
    </row>
    <row r="27" spans="1:21" x14ac:dyDescent="0.2">
      <c r="A27" s="28" t="s">
        <v>76</v>
      </c>
      <c r="B27" s="38" t="s">
        <v>4</v>
      </c>
      <c r="C27" s="26" t="s">
        <v>4</v>
      </c>
      <c r="D27" s="26" t="s">
        <v>4</v>
      </c>
      <c r="E27" s="26">
        <v>1</v>
      </c>
      <c r="F27" s="26" t="s">
        <v>4</v>
      </c>
      <c r="G27" s="26" t="s">
        <v>4</v>
      </c>
      <c r="H27" s="26" t="s">
        <v>4</v>
      </c>
      <c r="I27" s="26" t="s">
        <v>4</v>
      </c>
      <c r="J27" s="26" t="s">
        <v>4</v>
      </c>
      <c r="K27" s="68" t="s">
        <v>4</v>
      </c>
      <c r="L27" s="86">
        <f t="shared" si="0"/>
        <v>1</v>
      </c>
      <c r="M27" s="66"/>
      <c r="N27" s="124">
        <v>181</v>
      </c>
      <c r="O27" s="67"/>
      <c r="P27" s="88">
        <f t="shared" si="1"/>
        <v>5.5248618784530384E-3</v>
      </c>
      <c r="Q27" s="91"/>
      <c r="T27"/>
      <c r="U27"/>
    </row>
    <row r="28" spans="1:21" x14ac:dyDescent="0.2">
      <c r="A28" s="28" t="s">
        <v>48</v>
      </c>
      <c r="B28" s="38">
        <v>2</v>
      </c>
      <c r="C28" s="26">
        <v>5</v>
      </c>
      <c r="D28" s="26">
        <v>1</v>
      </c>
      <c r="E28" s="26">
        <v>4</v>
      </c>
      <c r="F28" s="26" t="s">
        <v>4</v>
      </c>
      <c r="G28" s="26" t="s">
        <v>4</v>
      </c>
      <c r="H28" s="26" t="s">
        <v>4</v>
      </c>
      <c r="I28" s="26" t="s">
        <v>4</v>
      </c>
      <c r="J28" s="26" t="s">
        <v>4</v>
      </c>
      <c r="K28" s="68" t="s">
        <v>4</v>
      </c>
      <c r="L28" s="86">
        <f t="shared" si="0"/>
        <v>12</v>
      </c>
      <c r="M28" s="66"/>
      <c r="N28" s="124">
        <v>860</v>
      </c>
      <c r="O28" s="67"/>
      <c r="P28" s="88">
        <f t="shared" si="1"/>
        <v>1.3953488372093023E-2</v>
      </c>
      <c r="Q28" s="91"/>
      <c r="T28"/>
      <c r="U28"/>
    </row>
    <row r="29" spans="1:21" ht="14.25" x14ac:dyDescent="0.2">
      <c r="A29" s="28" t="s">
        <v>69</v>
      </c>
      <c r="B29" s="40" t="s">
        <v>4</v>
      </c>
      <c r="C29" s="27" t="s">
        <v>4</v>
      </c>
      <c r="D29" s="27" t="s">
        <v>4</v>
      </c>
      <c r="E29" s="27" t="s">
        <v>4</v>
      </c>
      <c r="F29" s="27" t="s">
        <v>4</v>
      </c>
      <c r="G29" s="27" t="s">
        <v>4</v>
      </c>
      <c r="H29" s="27" t="s">
        <v>4</v>
      </c>
      <c r="I29" s="26">
        <v>1</v>
      </c>
      <c r="J29" s="26" t="s">
        <v>4</v>
      </c>
      <c r="K29" s="68" t="s">
        <v>4</v>
      </c>
      <c r="L29" s="86">
        <f t="shared" si="0"/>
        <v>1</v>
      </c>
      <c r="M29" s="66"/>
      <c r="N29" s="124">
        <v>944</v>
      </c>
      <c r="O29" s="67"/>
      <c r="P29" s="88">
        <f t="shared" si="1"/>
        <v>1.0593220338983051E-3</v>
      </c>
      <c r="Q29" s="91"/>
      <c r="T29"/>
      <c r="U29"/>
    </row>
    <row r="30" spans="1:21" x14ac:dyDescent="0.2">
      <c r="A30" s="28" t="s">
        <v>49</v>
      </c>
      <c r="B30" s="38">
        <v>8</v>
      </c>
      <c r="C30" s="26">
        <v>5</v>
      </c>
      <c r="D30" s="26">
        <v>12</v>
      </c>
      <c r="E30" s="26">
        <v>7</v>
      </c>
      <c r="F30" s="26">
        <v>2</v>
      </c>
      <c r="G30" s="26" t="s">
        <v>4</v>
      </c>
      <c r="H30" s="26" t="s">
        <v>4</v>
      </c>
      <c r="I30" s="26" t="s">
        <v>4</v>
      </c>
      <c r="J30" s="26">
        <v>2</v>
      </c>
      <c r="K30" s="68" t="s">
        <v>4</v>
      </c>
      <c r="L30" s="86">
        <f t="shared" si="0"/>
        <v>36</v>
      </c>
      <c r="M30" s="66"/>
      <c r="N30" s="124">
        <v>25255</v>
      </c>
      <c r="O30" s="67"/>
      <c r="P30" s="88">
        <f t="shared" si="1"/>
        <v>1.4254603048901207E-3</v>
      </c>
      <c r="Q30" s="91"/>
      <c r="T30"/>
      <c r="U30"/>
    </row>
    <row r="31" spans="1:21" ht="14.25" x14ac:dyDescent="0.2">
      <c r="A31" s="28" t="s">
        <v>70</v>
      </c>
      <c r="B31" s="38">
        <v>1</v>
      </c>
      <c r="C31" s="26">
        <v>2</v>
      </c>
      <c r="D31" s="26" t="s">
        <v>4</v>
      </c>
      <c r="E31" s="26">
        <v>4</v>
      </c>
      <c r="F31" s="26">
        <v>3</v>
      </c>
      <c r="G31" s="26">
        <v>1</v>
      </c>
      <c r="H31" s="26">
        <v>1</v>
      </c>
      <c r="I31" s="26" t="s">
        <v>4</v>
      </c>
      <c r="J31" s="26" t="s">
        <v>4</v>
      </c>
      <c r="K31" s="68" t="s">
        <v>4</v>
      </c>
      <c r="L31" s="86">
        <f t="shared" si="0"/>
        <v>12</v>
      </c>
      <c r="M31" s="66"/>
      <c r="N31" s="124">
        <v>48594</v>
      </c>
      <c r="O31" s="85"/>
      <c r="P31" s="89">
        <f t="shared" si="1"/>
        <v>2.4694406716878629E-4</v>
      </c>
      <c r="Q31" s="93"/>
      <c r="T31"/>
      <c r="U31"/>
    </row>
    <row r="32" spans="1:21" ht="15" thickBot="1" x14ac:dyDescent="0.25">
      <c r="A32" s="29" t="s">
        <v>1</v>
      </c>
      <c r="B32" s="41">
        <v>56</v>
      </c>
      <c r="C32" s="30">
        <v>59</v>
      </c>
      <c r="D32" s="30">
        <v>84</v>
      </c>
      <c r="E32" s="30">
        <v>50</v>
      </c>
      <c r="F32" s="30">
        <v>29</v>
      </c>
      <c r="G32" s="30">
        <v>30</v>
      </c>
      <c r="H32" s="30">
        <v>18</v>
      </c>
      <c r="I32" s="30">
        <v>10</v>
      </c>
      <c r="J32" s="30">
        <v>12</v>
      </c>
      <c r="K32" s="70">
        <v>17</v>
      </c>
      <c r="L32" s="87" t="s">
        <v>154</v>
      </c>
      <c r="M32" s="71"/>
      <c r="N32" s="84">
        <v>147112</v>
      </c>
      <c r="O32" s="83"/>
      <c r="P32" s="90">
        <v>2E-3</v>
      </c>
      <c r="Q32" s="92"/>
      <c r="U32"/>
    </row>
    <row r="33" spans="1:21" x14ac:dyDescent="0.2">
      <c r="U33"/>
    </row>
    <row r="34" spans="1:21" ht="14.25" x14ac:dyDescent="0.2">
      <c r="A34" s="2" t="s">
        <v>71</v>
      </c>
      <c r="U34"/>
    </row>
    <row r="35" spans="1:21" ht="14.25" x14ac:dyDescent="0.2">
      <c r="A35" s="2" t="s">
        <v>72</v>
      </c>
      <c r="U35"/>
    </row>
    <row r="36" spans="1:21" x14ac:dyDescent="0.2">
      <c r="U36"/>
    </row>
    <row r="37" spans="1:21" x14ac:dyDescent="0.2">
      <c r="A37" s="15"/>
      <c r="U37"/>
    </row>
    <row r="38" spans="1:21" x14ac:dyDescent="0.2">
      <c r="U38"/>
    </row>
    <row r="39" spans="1:21" x14ac:dyDescent="0.2">
      <c r="U39"/>
    </row>
    <row r="40" spans="1:21" x14ac:dyDescent="0.2">
      <c r="U40"/>
    </row>
    <row r="41" spans="1:21" x14ac:dyDescent="0.2">
      <c r="U41"/>
    </row>
    <row r="42" spans="1:21" x14ac:dyDescent="0.2">
      <c r="U42"/>
    </row>
    <row r="43" spans="1:21" x14ac:dyDescent="0.2">
      <c r="U43"/>
    </row>
    <row r="44" spans="1:21" x14ac:dyDescent="0.2">
      <c r="U44"/>
    </row>
  </sheetData>
  <mergeCells count="6">
    <mergeCell ref="A3:A4"/>
    <mergeCell ref="B3:K3"/>
    <mergeCell ref="N4:O4"/>
    <mergeCell ref="L4:M4"/>
    <mergeCell ref="L3:Q3"/>
    <mergeCell ref="P4:Q4"/>
  </mergeCells>
  <phoneticPr fontId="4" type="noConversion"/>
  <pageMargins left="0.75" right="0.75" top="1" bottom="1" header="0.5" footer="0.5"/>
  <pageSetup paperSize="9" scale="95"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
  <sheetViews>
    <sheetView showGridLines="0" zoomScaleNormal="100" workbookViewId="0">
      <selection activeCell="H18" sqref="H18"/>
    </sheetView>
  </sheetViews>
  <sheetFormatPr defaultRowHeight="12.75" x14ac:dyDescent="0.2"/>
  <cols>
    <col min="1" max="1" width="23.85546875" style="1" customWidth="1"/>
    <col min="2" max="2" width="14.140625" style="1" customWidth="1"/>
    <col min="3" max="16384" width="9.140625" style="1"/>
  </cols>
  <sheetData>
    <row r="1" spans="1:6" x14ac:dyDescent="0.2">
      <c r="A1" s="15" t="s">
        <v>50</v>
      </c>
    </row>
    <row r="3" spans="1:6" x14ac:dyDescent="0.2">
      <c r="A3" s="1" t="s">
        <v>65</v>
      </c>
    </row>
    <row r="4" spans="1:6" x14ac:dyDescent="0.2">
      <c r="A4" s="97" t="s">
        <v>169</v>
      </c>
    </row>
    <row r="5" spans="1:6" x14ac:dyDescent="0.2">
      <c r="A5" s="1" t="s">
        <v>56</v>
      </c>
    </row>
    <row r="6" spans="1:6" x14ac:dyDescent="0.2">
      <c r="A6" s="31" t="s">
        <v>170</v>
      </c>
      <c r="D6" s="144"/>
      <c r="E6" s="145"/>
      <c r="F6" s="145"/>
    </row>
    <row r="8" spans="1:6" x14ac:dyDescent="0.2">
      <c r="A8" s="1" t="s">
        <v>77</v>
      </c>
    </row>
    <row r="9" spans="1:6" x14ac:dyDescent="0.2">
      <c r="A9" s="1" t="s">
        <v>78</v>
      </c>
    </row>
    <row r="10" spans="1:6" x14ac:dyDescent="0.2">
      <c r="A10" s="1" t="s">
        <v>79</v>
      </c>
    </row>
    <row r="12" spans="1:6" x14ac:dyDescent="0.2">
      <c r="A12" s="1" t="s">
        <v>80</v>
      </c>
    </row>
    <row r="13" spans="1:6" x14ac:dyDescent="0.2">
      <c r="A13" s="42" t="s">
        <v>81</v>
      </c>
    </row>
    <row r="14" spans="1:6" x14ac:dyDescent="0.2">
      <c r="A14" s="1" t="s">
        <v>82</v>
      </c>
    </row>
    <row r="15" spans="1:6" x14ac:dyDescent="0.2">
      <c r="A15" s="1" t="s">
        <v>83</v>
      </c>
    </row>
    <row r="16" spans="1:6" x14ac:dyDescent="0.2">
      <c r="A16" s="1" t="s">
        <v>84</v>
      </c>
    </row>
    <row r="18" spans="1:14" x14ac:dyDescent="0.2">
      <c r="A18" s="1" t="s">
        <v>85</v>
      </c>
    </row>
    <row r="19" spans="1:14" x14ac:dyDescent="0.2">
      <c r="A19" s="1" t="s">
        <v>86</v>
      </c>
    </row>
    <row r="20" spans="1:14" ht="14.25" customHeight="1" x14ac:dyDescent="0.2"/>
    <row r="21" spans="1:14" x14ac:dyDescent="0.2">
      <c r="A21" s="15" t="s">
        <v>131</v>
      </c>
    </row>
    <row r="22" spans="1:14" x14ac:dyDescent="0.2">
      <c r="A22" s="191" t="s">
        <v>168</v>
      </c>
    </row>
    <row r="23" spans="1:14" x14ac:dyDescent="0.2">
      <c r="A23" s="100" t="s">
        <v>166</v>
      </c>
      <c r="B23" s="190"/>
      <c r="C23" s="190"/>
      <c r="D23" s="190"/>
      <c r="E23" s="190"/>
      <c r="F23" s="190"/>
      <c r="G23" s="190"/>
      <c r="H23" s="145"/>
      <c r="I23" s="145"/>
      <c r="J23" s="145"/>
      <c r="K23" s="145"/>
      <c r="L23" s="145"/>
      <c r="M23" s="145"/>
      <c r="N23" s="145"/>
    </row>
    <row r="24" spans="1:14" x14ac:dyDescent="0.2">
      <c r="A24" s="100" t="s">
        <v>167</v>
      </c>
      <c r="B24" s="190"/>
      <c r="C24" s="190"/>
      <c r="D24" s="190"/>
      <c r="E24" s="190"/>
      <c r="F24" s="190"/>
      <c r="G24" s="190"/>
      <c r="H24" s="145"/>
      <c r="I24" s="145"/>
      <c r="J24" s="145"/>
      <c r="K24" s="145"/>
      <c r="L24" s="145"/>
      <c r="M24" s="145"/>
      <c r="N24" s="145"/>
    </row>
    <row r="25" spans="1:14" ht="14.25" x14ac:dyDescent="0.2">
      <c r="A25" s="97" t="s">
        <v>165</v>
      </c>
      <c r="H25" s="145"/>
      <c r="I25" s="145"/>
      <c r="J25" s="145"/>
      <c r="K25" s="145"/>
      <c r="L25" s="145"/>
      <c r="M25" s="145"/>
      <c r="N25" s="145"/>
    </row>
    <row r="27" spans="1:14" x14ac:dyDescent="0.2">
      <c r="A27" s="1" t="s">
        <v>51</v>
      </c>
    </row>
    <row r="28" spans="1:14" x14ac:dyDescent="0.2">
      <c r="A28" s="1" t="s">
        <v>52</v>
      </c>
    </row>
    <row r="30" spans="1:14" x14ac:dyDescent="0.2">
      <c r="A30" s="134" t="s">
        <v>53</v>
      </c>
      <c r="B30" s="135" t="s">
        <v>158</v>
      </c>
      <c r="C30" s="136"/>
      <c r="D30" s="97"/>
    </row>
    <row r="31" spans="1:14" x14ac:dyDescent="0.2">
      <c r="A31" s="137"/>
      <c r="B31" s="135" t="s">
        <v>159</v>
      </c>
      <c r="C31" s="136"/>
      <c r="D31" s="97"/>
    </row>
    <row r="32" spans="1:14" x14ac:dyDescent="0.2">
      <c r="A32" s="138"/>
      <c r="B32" s="135" t="s">
        <v>160</v>
      </c>
      <c r="C32" s="139"/>
      <c r="D32" s="97"/>
    </row>
    <row r="33" spans="1:4" x14ac:dyDescent="0.2">
      <c r="A33" s="138"/>
      <c r="B33" s="135" t="s">
        <v>161</v>
      </c>
      <c r="C33" s="139"/>
      <c r="D33" s="97"/>
    </row>
    <row r="34" spans="1:4" x14ac:dyDescent="0.2">
      <c r="A34" s="138"/>
      <c r="B34" s="135" t="s">
        <v>162</v>
      </c>
      <c r="C34" s="139"/>
      <c r="D34" s="97"/>
    </row>
    <row r="35" spans="1:4" x14ac:dyDescent="0.2">
      <c r="A35" s="140"/>
      <c r="B35" s="140"/>
      <c r="C35" s="140"/>
      <c r="D35" s="97"/>
    </row>
    <row r="36" spans="1:4" x14ac:dyDescent="0.2">
      <c r="A36" s="141" t="s">
        <v>54</v>
      </c>
      <c r="B36" s="142" t="s">
        <v>163</v>
      </c>
      <c r="C36" s="142"/>
      <c r="D36" s="97"/>
    </row>
    <row r="37" spans="1:4" x14ac:dyDescent="0.2">
      <c r="A37" s="140"/>
      <c r="B37" s="140"/>
      <c r="C37" s="140"/>
      <c r="D37" s="97"/>
    </row>
    <row r="38" spans="1:4" x14ac:dyDescent="0.2">
      <c r="A38" s="141" t="s">
        <v>55</v>
      </c>
      <c r="B38" s="143" t="s">
        <v>164</v>
      </c>
      <c r="C38" s="140"/>
      <c r="D38" s="97"/>
    </row>
    <row r="39" spans="1:4" x14ac:dyDescent="0.2">
      <c r="A39" s="140"/>
      <c r="B39" s="140"/>
      <c r="C39" s="140"/>
      <c r="D39" s="97"/>
    </row>
    <row r="40" spans="1:4" x14ac:dyDescent="0.2">
      <c r="A40" s="141" t="s">
        <v>66</v>
      </c>
      <c r="B40" s="142" t="s">
        <v>90</v>
      </c>
      <c r="C40" s="140"/>
      <c r="D40" s="97"/>
    </row>
    <row r="42" spans="1:4" x14ac:dyDescent="0.2">
      <c r="A42" s="15" t="s">
        <v>87</v>
      </c>
      <c r="B42" s="146">
        <v>42668</v>
      </c>
    </row>
  </sheetData>
  <phoneticPr fontId="4" type="noConversion"/>
  <hyperlinks>
    <hyperlink ref="B38" r:id="rId1"/>
  </hyperlinks>
  <pageMargins left="0.75" right="0.75" top="1" bottom="1" header="0.5" footer="0.5"/>
  <pageSetup paperSize="9" scale="95" orientation="landscape" r:id="rId2"/>
  <headerFooter alignWithMargins="0"/>
  <drawing r:id="rId3"/>
  <legacyDrawing r:id="rId4"/>
  <oleObjects>
    <mc:AlternateContent xmlns:mc="http://schemas.openxmlformats.org/markup-compatibility/2006">
      <mc:Choice Requires="x14">
        <oleObject shapeId="1025" r:id="rId5">
          <objectPr defaultSize="0" autoPict="0" r:id="rId6">
            <anchor moveWithCells="1" sizeWithCells="1">
              <from>
                <xdr:col>7</xdr:col>
                <xdr:colOff>9525</xdr:colOff>
                <xdr:row>0</xdr:row>
                <xdr:rowOff>9525</xdr:rowOff>
              </from>
              <to>
                <xdr:col>9</xdr:col>
                <xdr:colOff>0</xdr:colOff>
                <xdr:row>7</xdr:row>
                <xdr:rowOff>9525</xdr:rowOff>
              </to>
            </anchor>
          </objectPr>
        </oleObject>
      </mc:Choice>
      <mc:Fallback>
        <oleObject shapeId="1025"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vt:lpstr>
      <vt:lpstr>Table 1</vt:lpstr>
      <vt:lpstr>Figure 1</vt:lpstr>
      <vt:lpstr>Table 2</vt:lpstr>
      <vt:lpstr>Table 3</vt:lpstr>
      <vt:lpstr>Table 4</vt:lpstr>
      <vt:lpstr>Table 5</vt:lpstr>
      <vt:lpstr>Notes</vt:lpstr>
      <vt:lpstr>'Table 1'!Print_Area</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O'Neill (1456545)</dc:creator>
  <cp:lastModifiedBy>Elaine Longden</cp:lastModifiedBy>
  <cp:lastPrinted>2012-06-01T12:18:50Z</cp:lastPrinted>
  <dcterms:created xsi:type="dcterms:W3CDTF">2010-04-12T08:12:56Z</dcterms:created>
  <dcterms:modified xsi:type="dcterms:W3CDTF">2018-05-15T11:58:50Z</dcterms:modified>
</cp:coreProperties>
</file>