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435" tabRatio="807"/>
  </bookViews>
  <sheets>
    <sheet name="Contents" sheetId="103" r:id="rId1"/>
    <sheet name="Figure 1.1" sheetId="104" r:id="rId2"/>
    <sheet name="Table 1.1" sheetId="40" r:id="rId3"/>
    <sheet name="Figure 1.2" sheetId="105" r:id="rId4"/>
    <sheet name="Table 1.2" sheetId="41" r:id="rId5"/>
    <sheet name="Figure 1.3" sheetId="106" r:id="rId6"/>
    <sheet name="Table 1.3" sheetId="42" r:id="rId7"/>
    <sheet name="Table 1.4" sheetId="43" r:id="rId8"/>
    <sheet name="Table 1.5" sheetId="44" r:id="rId9"/>
    <sheet name="Figure 1.6" sheetId="107" r:id="rId10"/>
    <sheet name="Table 1.6" sheetId="45" r:id="rId11"/>
  </sheets>
  <definedNames>
    <definedName name="_xlnm._FilterDatabase" localSheetId="4" hidden="1">'Table 1.2'!#REF!</definedName>
    <definedName name="solver_adj" localSheetId="7" hidden="1">'Table 1.4'!$T$18:$U$19</definedName>
    <definedName name="solver_cvg" localSheetId="7" hidden="1">0.0001</definedName>
    <definedName name="solver_drv" localSheetId="7" hidden="1">1</definedName>
    <definedName name="solver_est" localSheetId="7" hidden="1">1</definedName>
    <definedName name="solver_itr" localSheetId="7" hidden="1">100</definedName>
    <definedName name="solver_lhs1" localSheetId="7" hidden="1">'Table 1.4'!$T$18</definedName>
    <definedName name="solver_lhs10" localSheetId="7" hidden="1">'Table 1.4'!$T$19</definedName>
    <definedName name="solver_lhs11" localSheetId="7" hidden="1">'Table 1.4'!$U$19</definedName>
    <definedName name="solver_lhs2" localSheetId="7" hidden="1">'Table 1.4'!$T$19</definedName>
    <definedName name="solver_lhs3" localSheetId="7" hidden="1">'Table 1.4'!$U$18</definedName>
    <definedName name="solver_lhs4" localSheetId="7" hidden="1">'Table 1.4'!$U$19</definedName>
    <definedName name="solver_lhs5" localSheetId="7" hidden="1">'Table 1.4'!$T$18</definedName>
    <definedName name="solver_lhs6" localSheetId="7" hidden="1">'Table 1.4'!$T$19</definedName>
    <definedName name="solver_lhs7" localSheetId="7" hidden="1">'Table 1.4'!$U$18</definedName>
    <definedName name="solver_lhs8" localSheetId="7" hidden="1">'Table 1.4'!$U$19</definedName>
    <definedName name="solver_lhs9" localSheetId="7" hidden="1">'Table 1.4'!$T$18</definedName>
    <definedName name="solver_lin" localSheetId="7" hidden="1">2</definedName>
    <definedName name="solver_neg" localSheetId="7" hidden="1">2</definedName>
    <definedName name="solver_num" localSheetId="7" hidden="1">11</definedName>
    <definedName name="solver_nwt" localSheetId="7" hidden="1">1</definedName>
    <definedName name="solver_opt" localSheetId="7" hidden="1">'Table 1.4'!$W$21</definedName>
    <definedName name="solver_pre" localSheetId="7" hidden="1">0.000001</definedName>
    <definedName name="solver_rel1" localSheetId="7" hidden="1">1</definedName>
    <definedName name="solver_rel10" localSheetId="7" hidden="1">2</definedName>
    <definedName name="solver_rel11" localSheetId="7" hidden="1">2</definedName>
    <definedName name="solver_rel2" localSheetId="7" hidden="1">1</definedName>
    <definedName name="solver_rel3" localSheetId="7" hidden="1">1</definedName>
    <definedName name="solver_rel4" localSheetId="7" hidden="1">1</definedName>
    <definedName name="solver_rel5" localSheetId="7" hidden="1">3</definedName>
    <definedName name="solver_rel6" localSheetId="7" hidden="1">3</definedName>
    <definedName name="solver_rel7" localSheetId="7" hidden="1">3</definedName>
    <definedName name="solver_rel8" localSheetId="7" hidden="1">3</definedName>
    <definedName name="solver_rel9" localSheetId="7" hidden="1">1</definedName>
    <definedName name="solver_rhs1" localSheetId="7" hidden="1">1</definedName>
    <definedName name="solver_rhs10" localSheetId="7" hidden="1">'Table 1.4'!$T$18</definedName>
    <definedName name="solver_rhs11" localSheetId="7" hidden="1">'Table 1.4'!$U$18</definedName>
    <definedName name="solver_rhs2" localSheetId="7" hidden="1">1</definedName>
    <definedName name="solver_rhs3" localSheetId="7" hidden="1">1</definedName>
    <definedName name="solver_rhs4" localSheetId="7" hidden="1">1</definedName>
    <definedName name="solver_rhs5" localSheetId="7" hidden="1">0</definedName>
    <definedName name="solver_rhs6" localSheetId="7" hidden="1">0</definedName>
    <definedName name="solver_rhs7" localSheetId="7" hidden="1">0</definedName>
    <definedName name="solver_rhs8" localSheetId="7" hidden="1">0</definedName>
    <definedName name="solver_rhs9" localSheetId="7" hidden="1">1-'Table 1.4'!$U$19</definedName>
    <definedName name="solver_scl" localSheetId="7" hidden="1">2</definedName>
    <definedName name="solver_sho" localSheetId="7" hidden="1">2</definedName>
    <definedName name="solver_tim" localSheetId="7" hidden="1">100</definedName>
    <definedName name="solver_tol" localSheetId="7" hidden="1">0.05</definedName>
    <definedName name="solver_typ" localSheetId="7" hidden="1">2</definedName>
    <definedName name="solver_val" localSheetId="7" hidden="1">0</definedName>
  </definedNames>
  <calcPr calcId="152511"/>
</workbook>
</file>

<file path=xl/calcChain.xml><?xml version="1.0" encoding="utf-8"?>
<calcChain xmlns="http://schemas.openxmlformats.org/spreadsheetml/2006/main">
  <c r="B12" i="45" l="1"/>
  <c r="B4" i="45"/>
  <c r="B20" i="45"/>
  <c r="D47" i="44"/>
  <c r="E47" i="44"/>
  <c r="F47" i="44"/>
  <c r="G47" i="44"/>
  <c r="I47" i="44"/>
  <c r="C47" i="44"/>
  <c r="D16" i="44"/>
  <c r="E16" i="44"/>
  <c r="F16" i="44"/>
  <c r="C16" i="44"/>
  <c r="G16" i="44"/>
  <c r="B20" i="42"/>
  <c r="L47" i="41"/>
  <c r="L16" i="41"/>
  <c r="D21" i="40"/>
  <c r="C21" i="40"/>
  <c r="B21" i="40"/>
  <c r="H47" i="44"/>
</calcChain>
</file>

<file path=xl/sharedStrings.xml><?xml version="1.0" encoding="utf-8"?>
<sst xmlns="http://schemas.openxmlformats.org/spreadsheetml/2006/main" count="306" uniqueCount="172">
  <si>
    <t>Jul 2009 - Jun 2010</t>
  </si>
  <si>
    <t>Jul 09 - Jun 10</t>
  </si>
  <si>
    <t>Time-period</t>
  </si>
  <si>
    <t>Total</t>
  </si>
  <si>
    <t>Antrim</t>
  </si>
  <si>
    <t>Ards</t>
  </si>
  <si>
    <t>Armagh</t>
  </si>
  <si>
    <t>Ballymena</t>
  </si>
  <si>
    <t>Ballymoney</t>
  </si>
  <si>
    <t>Banbridge</t>
  </si>
  <si>
    <t>Belfast</t>
  </si>
  <si>
    <t>Carrickfergus</t>
  </si>
  <si>
    <t>Castlereagh</t>
  </si>
  <si>
    <t>Coleraine</t>
  </si>
  <si>
    <t>Cookstown</t>
  </si>
  <si>
    <t>Craigavon</t>
  </si>
  <si>
    <t>Derry</t>
  </si>
  <si>
    <t>Down</t>
  </si>
  <si>
    <t>Dungannon</t>
  </si>
  <si>
    <t>Fermanagh</t>
  </si>
  <si>
    <t>Larne</t>
  </si>
  <si>
    <t>Limavady</t>
  </si>
  <si>
    <t>Lisburn</t>
  </si>
  <si>
    <t>Magherafelt</t>
  </si>
  <si>
    <t>Moyle</t>
  </si>
  <si>
    <t>Newry &amp; Mourne</t>
  </si>
  <si>
    <t>Newtownabbey</t>
  </si>
  <si>
    <t>North Down</t>
  </si>
  <si>
    <t>Omagh</t>
  </si>
  <si>
    <t>Strabane</t>
  </si>
  <si>
    <t>Northern Ireland</t>
  </si>
  <si>
    <t>Gender / Age</t>
  </si>
  <si>
    <t xml:space="preserve">Male </t>
  </si>
  <si>
    <t>Less than 18 years</t>
  </si>
  <si>
    <t>18-24</t>
  </si>
  <si>
    <t>25-34</t>
  </si>
  <si>
    <t>35-44</t>
  </si>
  <si>
    <t>45-54</t>
  </si>
  <si>
    <t>55-64</t>
  </si>
  <si>
    <t>Female</t>
  </si>
  <si>
    <t>Area (LGD)</t>
  </si>
  <si>
    <t>65 years and over</t>
  </si>
  <si>
    <t>Percentage</t>
  </si>
  <si>
    <t>Number</t>
  </si>
  <si>
    <t>Estimated Net International Migration</t>
  </si>
  <si>
    <t>Population Change</t>
  </si>
  <si>
    <t>Net Internal Migration</t>
  </si>
  <si>
    <t>Net International Migration</t>
  </si>
  <si>
    <t>Net Within UK Migration</t>
  </si>
  <si>
    <t>Jul 2000 - Jun 2001</t>
  </si>
  <si>
    <t>Jul 2001 - Jun 2002</t>
  </si>
  <si>
    <t>Jul 2002 - Jun 2003</t>
  </si>
  <si>
    <t>Jul 2003 - Jun 2004</t>
  </si>
  <si>
    <t>Jul 2004 - Jun 2005</t>
  </si>
  <si>
    <t>Jul 2005 - Jun 2006</t>
  </si>
  <si>
    <t>Jul 2006 - Jun 2007</t>
  </si>
  <si>
    <t>Jul 00 - Jun 01</t>
  </si>
  <si>
    <t>Jul 01 - Jun 02</t>
  </si>
  <si>
    <t>Jul 02 - Jun 03</t>
  </si>
  <si>
    <t>Jul 03 - Jun 04</t>
  </si>
  <si>
    <t>Jul 04 - Jun 05</t>
  </si>
  <si>
    <t>Jul 05 - Jun 06</t>
  </si>
  <si>
    <t>Jul 06 - Jun 07</t>
  </si>
  <si>
    <t>Newry and Mourne</t>
  </si>
  <si>
    <t>Jul 2007 - Jun 2008</t>
  </si>
  <si>
    <t>Jul 07 - Jun 08</t>
  </si>
  <si>
    <t>Male</t>
  </si>
  <si>
    <t>Jul 2008 - Jun 2009</t>
  </si>
  <si>
    <t>Jul 08 - Jun 09</t>
  </si>
  <si>
    <t>Jul 2010 - Jun 2011</t>
  </si>
  <si>
    <t>Jul 10 - Jun 11</t>
  </si>
  <si>
    <t>IN</t>
  </si>
  <si>
    <t>OUT</t>
  </si>
  <si>
    <t>NET</t>
  </si>
  <si>
    <t>Jul 2011 - Jun 2012</t>
  </si>
  <si>
    <t>Jul 11 - Jun 12</t>
  </si>
  <si>
    <t>Jul 2012 - Jun 2013</t>
  </si>
  <si>
    <t>Jul 12 - Jun 13</t>
  </si>
  <si>
    <t>Jul 2013 - Jun 2014</t>
  </si>
  <si>
    <t>Jul 13 - Jun 14</t>
  </si>
  <si>
    <t>Antrim &amp; Newtownabbey</t>
  </si>
  <si>
    <t>Causeway Coast &amp; Glens</t>
  </si>
  <si>
    <t>Fermanagh &amp; Omagh</t>
  </si>
  <si>
    <t>Lisburn &amp; Castlereagh</t>
  </si>
  <si>
    <t>Mid &amp; East Antrim</t>
  </si>
  <si>
    <t>Mid Ulster</t>
  </si>
  <si>
    <t>Newry, Mourne &amp; Down</t>
  </si>
  <si>
    <t>Area (former LGD)</t>
  </si>
  <si>
    <t>Jul 14 - Jun 15</t>
  </si>
  <si>
    <t>Armagh City, Banbridge &amp; Craigavon</t>
  </si>
  <si>
    <t>Derry City &amp; Strabane</t>
  </si>
  <si>
    <t>Ards &amp; North Down</t>
  </si>
  <si>
    <t>Jul 2014 - Jun 2015</t>
  </si>
  <si>
    <t>Jul 2015 - Jun 2016</t>
  </si>
  <si>
    <t>2016 Resident Population</t>
  </si>
  <si>
    <t>Jul 15 - Jun 16</t>
  </si>
  <si>
    <t>Jul 2016 - Jun 2017</t>
  </si>
  <si>
    <t>Jul 16 - Jun 17</t>
  </si>
  <si>
    <t>LGD</t>
  </si>
  <si>
    <t>NM</t>
  </si>
  <si>
    <t>2017 Resident Population</t>
  </si>
  <si>
    <t>Notes on data :-</t>
  </si>
  <si>
    <t xml:space="preserve">https://www.nisra.gov.uk/statistics/population/mid-year-population-estimates </t>
  </si>
  <si>
    <t>2. Migration is the most difficult component of population change to measure, as unlike births and deaths, there is no complete system for registering migration. Official migration estimates for Northern Ireland are largely based on GP registrations and de-registrations from the Medical Card Register, as described in the population and migration estimates methodology paper:</t>
  </si>
  <si>
    <t>4. For further details contact NISRA Customers Services (Tel: 02890 255156 or e-mail: census@nisra.gov.uk)</t>
  </si>
  <si>
    <t xml:space="preserve">https://www.nisra.gov.uk/statistics/population/long-term-international-migration-statistics </t>
  </si>
  <si>
    <t>Table 1.1</t>
  </si>
  <si>
    <t>Table 1.2</t>
  </si>
  <si>
    <t>Figure 1.3</t>
  </si>
  <si>
    <t>Table 1.3</t>
  </si>
  <si>
    <t>Table 1.4</t>
  </si>
  <si>
    <t>Table 1.5</t>
  </si>
  <si>
    <t>Table 1.6</t>
  </si>
  <si>
    <t>Official Migration Estimates</t>
  </si>
  <si>
    <t>Estimated Net GB and International Migration</t>
  </si>
  <si>
    <t>Time Period</t>
  </si>
  <si>
    <t>Source</t>
  </si>
  <si>
    <t>Figure</t>
  </si>
  <si>
    <t>Local Government District</t>
  </si>
  <si>
    <t>NISRA</t>
  </si>
  <si>
    <t>*</t>
  </si>
  <si>
    <t>Figure 1.2</t>
  </si>
  <si>
    <t>Figure 1.1</t>
  </si>
  <si>
    <t>Figure 1.6</t>
  </si>
  <si>
    <t>International Inflows</t>
  </si>
  <si>
    <t>International Outflows</t>
  </si>
  <si>
    <t xml:space="preserve">                     Jul 2006 - Jun 2007</t>
  </si>
  <si>
    <t xml:space="preserve">                     Jul 2007 - Jun 2008</t>
  </si>
  <si>
    <t xml:space="preserve">                     Jul 2008 - Jun 2009</t>
  </si>
  <si>
    <t xml:space="preserve">                     Jul 2009 - Jun 2010</t>
  </si>
  <si>
    <t xml:space="preserve">                     Jul 2010 - Jun 2011</t>
  </si>
  <si>
    <t xml:space="preserve">                     Jul 2011 - Jun 2012</t>
  </si>
  <si>
    <t xml:space="preserve">                     Jul 2012 - Jun 2013</t>
  </si>
  <si>
    <t xml:space="preserve">                     Jul 2013 - Jun 2014</t>
  </si>
  <si>
    <t xml:space="preserve">                     Jul 2014 - Jun 2015</t>
  </si>
  <si>
    <t xml:space="preserve">                     Jul 2015 - Jun 2016</t>
  </si>
  <si>
    <t xml:space="preserve">                     Jul 2016 - Jun 2017</t>
  </si>
  <si>
    <t>Area (Former LGD)</t>
  </si>
  <si>
    <t>Inflows from Rest of UK</t>
  </si>
  <si>
    <t>Outflows to Rest of UK</t>
  </si>
  <si>
    <t>Net Migration (Rest of UK)</t>
  </si>
  <si>
    <t>Inflows from Elsewhere</t>
  </si>
  <si>
    <t>Outflows to Elsewhere</t>
  </si>
  <si>
    <t>Net Migration (Elsewhere)</t>
  </si>
  <si>
    <t>Total Inflows</t>
  </si>
  <si>
    <t>Total Outflows</t>
  </si>
  <si>
    <t>Net Total Migration</t>
  </si>
  <si>
    <t>Migration Type</t>
  </si>
  <si>
    <t xml:space="preserve">https://www.nisra.gov.uk/sites/nisra.gov.uk/files/publications/Methodology-2017.pdf </t>
  </si>
  <si>
    <t>Table 1.4: Estimated Net GB and International Migration (year ending mid-2001 to year ending mid-2017)</t>
  </si>
  <si>
    <t>Table 1.1: Estimated Net International Migration (year ending mid-2001 to year ending mid-2017)</t>
  </si>
  <si>
    <t>Estimated Net Internation Migration by Local Government District</t>
  </si>
  <si>
    <t>Estimated Net International Migration by Age and Gender</t>
  </si>
  <si>
    <t>Components of Change by Local Government District</t>
  </si>
  <si>
    <t>Estimated Net Total Migration by Age and Gender</t>
  </si>
  <si>
    <t xml:space="preserve">3. In recent years NISRA has collected further information to assist with the measurement and quality assurance of international migration estimates in Northern Ireland. The information, which provided detail on the origins/destinations of migrants along with reasons for international migration,  was first published in July 2006 with the most recent report relating to the period mid-2016 to mid-2017. This detailed report provides a useful point of reference to background on the data sources and historic migration trends: </t>
  </si>
  <si>
    <t>Table 1.3: Estimated Net International Migration, by Age and Gender (mid-2016 to mid-2017)</t>
  </si>
  <si>
    <t>Table 1.5: Components of Change, by Local Government District (mid-2016 to mid-2017)</t>
  </si>
  <si>
    <t>Table 1.6: Estimated Net Total Migration, by Age and Gender (mid-2016 to mid-2017)</t>
  </si>
  <si>
    <t>Table 1.2: Estimated Net International Migration, by Local Government District (year ending mid-2007 to year ending mid-2017)</t>
  </si>
  <si>
    <t>Note:</t>
  </si>
  <si>
    <t>Table No.</t>
  </si>
  <si>
    <t>Table title</t>
  </si>
  <si>
    <t>Geography</t>
  </si>
  <si>
    <t>Other Changes</t>
  </si>
  <si>
    <t>1. Other changes includes natural change and changes in the number of armed forces stationed in Northern Ireland.</t>
  </si>
  <si>
    <t>2. Natural changes equals births minus deaths.</t>
  </si>
  <si>
    <t>Long-Term International Migration (2017)</t>
  </si>
  <si>
    <t>Mid-2001 to Mid-2017</t>
  </si>
  <si>
    <t>Mid-2007 to Mid-2017</t>
  </si>
  <si>
    <t>Mid-2016 to Mid-2017</t>
  </si>
  <si>
    <t xml:space="preserve">1. The Northern Ireland Statistics and Research Agency (NISRA) produces estimates for long-term international migration, from various administrative data sources. The latest official migration estimates relate to the period mid-2016 to mid-2017, and were released as part of the 2017 mid-year population estimates on 28 June 2018, see: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</si>
</sst>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000000000000"/>
    <numFmt numFmtId="166" formatCode="0.0"/>
  </numFmts>
  <fonts count="20" x14ac:knownFonts="1">
    <font>
      <sz val="10"/>
      <name val="Arial"/>
    </font>
    <font>
      <sz val="10"/>
      <name val="Arial"/>
      <family val="2"/>
    </font>
    <font>
      <u/>
      <sz val="10"/>
      <color indexed="12"/>
      <name val="Arial"/>
      <family val="2"/>
    </font>
    <font>
      <b/>
      <sz val="10"/>
      <name val="Arial"/>
      <family val="2"/>
    </font>
    <font>
      <sz val="12"/>
      <name val="Arial"/>
      <family val="2"/>
    </font>
    <font>
      <sz val="8"/>
      <name val="Arial"/>
      <family val="2"/>
    </font>
    <font>
      <sz val="10"/>
      <name val="Arial"/>
      <family val="2"/>
    </font>
    <font>
      <vertAlign val="superscript"/>
      <sz val="10"/>
      <name val="Arial"/>
      <family val="2"/>
    </font>
    <font>
      <i/>
      <sz val="10"/>
      <name val="Arial"/>
      <family val="2"/>
    </font>
    <font>
      <b/>
      <i/>
      <sz val="10"/>
      <name val="Arial"/>
      <family val="2"/>
    </font>
    <font>
      <sz val="8"/>
      <name val="Arial"/>
      <family val="2"/>
    </font>
    <font>
      <sz val="10"/>
      <color indexed="9"/>
      <name val="Arial"/>
      <family val="2"/>
    </font>
    <font>
      <sz val="10"/>
      <color indexed="10"/>
      <name val="Arial"/>
      <family val="2"/>
    </font>
    <font>
      <b/>
      <sz val="12"/>
      <name val="Arial"/>
      <family val="2"/>
    </font>
    <font>
      <b/>
      <sz val="16"/>
      <name val="Arial"/>
      <family val="2"/>
    </font>
    <font>
      <b/>
      <u/>
      <sz val="10"/>
      <color indexed="12"/>
      <name val="Arial"/>
      <family val="2"/>
    </font>
    <font>
      <sz val="10"/>
      <color theme="0"/>
      <name val="Arial"/>
      <family val="2"/>
    </font>
    <font>
      <b/>
      <sz val="10"/>
      <color theme="0"/>
      <name val="Arial"/>
      <family val="2"/>
    </font>
    <font>
      <sz val="10"/>
      <color rgb="FFFF0000"/>
      <name val="Arial"/>
      <family val="2"/>
    </font>
    <font>
      <b/>
      <sz val="12"/>
      <color rgb="FFFF0000"/>
      <name val="Arial"/>
      <family val="2"/>
    </font>
  </fonts>
  <fills count="6">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3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bottom/>
      <diagonal/>
    </border>
    <border>
      <left/>
      <right/>
      <top style="thin">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bottom/>
      <diagonal/>
    </border>
    <border>
      <left style="dotted">
        <color indexed="64"/>
      </left>
      <right/>
      <top/>
      <bottom/>
      <diagonal/>
    </border>
    <border>
      <left style="thin">
        <color indexed="64"/>
      </left>
      <right/>
      <top style="thin">
        <color indexed="64"/>
      </top>
      <bottom/>
      <diagonal/>
    </border>
    <border>
      <left/>
      <right/>
      <top style="thin">
        <color indexed="64"/>
      </top>
      <bottom/>
      <diagonal/>
    </border>
  </borders>
  <cellStyleXfs count="11">
    <xf numFmtId="0" fontId="0" fillId="0" borderId="0"/>
    <xf numFmtId="0" fontId="6" fillId="0" borderId="0"/>
    <xf numFmtId="0" fontId="6" fillId="0" borderId="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9" fontId="1" fillId="0" borderId="0" applyFont="0" applyFill="0" applyBorder="0" applyAlignment="0" applyProtection="0"/>
    <xf numFmtId="0" fontId="6" fillId="0" borderId="0"/>
  </cellStyleXfs>
  <cellXfs count="172">
    <xf numFmtId="0" fontId="0" fillId="0" borderId="0" xfId="0"/>
    <xf numFmtId="0" fontId="3" fillId="0" borderId="0" xfId="0" applyFont="1"/>
    <xf numFmtId="0" fontId="6" fillId="0" borderId="0" xfId="0" applyFont="1"/>
    <xf numFmtId="0" fontId="7" fillId="0" borderId="0" xfId="0" applyFont="1"/>
    <xf numFmtId="0" fontId="6" fillId="0" borderId="0" xfId="0" applyFont="1" applyAlignment="1">
      <alignment wrapText="1"/>
    </xf>
    <xf numFmtId="0" fontId="6" fillId="0" borderId="0" xfId="0" applyFont="1" applyFill="1"/>
    <xf numFmtId="3" fontId="6" fillId="0" borderId="0" xfId="0" applyNumberFormat="1" applyFont="1"/>
    <xf numFmtId="3" fontId="6" fillId="0" borderId="0" xfId="0" applyNumberFormat="1" applyFont="1" applyAlignment="1">
      <alignment horizontal="right"/>
    </xf>
    <xf numFmtId="1" fontId="6" fillId="0" borderId="0" xfId="0" applyNumberFormat="1" applyFont="1"/>
    <xf numFmtId="3" fontId="6" fillId="0" borderId="0" xfId="0" applyNumberFormat="1" applyFont="1" applyFill="1" applyAlignment="1">
      <alignment horizontal="right"/>
    </xf>
    <xf numFmtId="0" fontId="12" fillId="0" borderId="0" xfId="0" applyFont="1"/>
    <xf numFmtId="0" fontId="11" fillId="0" borderId="0" xfId="0" applyFont="1"/>
    <xf numFmtId="3" fontId="6" fillId="0" borderId="0" xfId="0" applyNumberFormat="1" applyFont="1" applyAlignment="1">
      <alignment wrapText="1"/>
    </xf>
    <xf numFmtId="0" fontId="10" fillId="0" borderId="0" xfId="0" applyFont="1"/>
    <xf numFmtId="0" fontId="3" fillId="0" borderId="0" xfId="0" applyNumberFormat="1" applyFont="1" applyFill="1"/>
    <xf numFmtId="3" fontId="3" fillId="0" borderId="0" xfId="0" applyNumberFormat="1" applyFont="1" applyFill="1"/>
    <xf numFmtId="164" fontId="9" fillId="0" borderId="0" xfId="0" applyNumberFormat="1" applyFont="1" applyFill="1"/>
    <xf numFmtId="0" fontId="11" fillId="0" borderId="0" xfId="0" applyFont="1" applyFill="1"/>
    <xf numFmtId="0" fontId="16" fillId="0" borderId="0" xfId="0" applyFont="1"/>
    <xf numFmtId="0" fontId="16" fillId="0" borderId="0" xfId="0" applyFont="1" applyAlignment="1">
      <alignment horizontal="right"/>
    </xf>
    <xf numFmtId="0" fontId="17" fillId="0" borderId="0" xfId="0" applyFont="1"/>
    <xf numFmtId="3" fontId="16" fillId="0" borderId="0" xfId="0" applyNumberFormat="1" applyFont="1"/>
    <xf numFmtId="0" fontId="16" fillId="0" borderId="0" xfId="0" applyFont="1" applyBorder="1" applyAlignment="1">
      <alignment horizontal="right" wrapText="1"/>
    </xf>
    <xf numFmtId="164" fontId="8" fillId="0" borderId="0" xfId="0" applyNumberFormat="1" applyFont="1" applyFill="1"/>
    <xf numFmtId="1" fontId="16" fillId="0" borderId="0" xfId="0" applyNumberFormat="1" applyFont="1" applyBorder="1" applyAlignment="1">
      <alignment horizontal="right"/>
    </xf>
    <xf numFmtId="0" fontId="1" fillId="0" borderId="0" xfId="0" applyFont="1"/>
    <xf numFmtId="0" fontId="16" fillId="0" borderId="0" xfId="0" applyFont="1" applyFill="1"/>
    <xf numFmtId="3" fontId="18" fillId="0" borderId="0" xfId="0" applyNumberFormat="1" applyFont="1"/>
    <xf numFmtId="1" fontId="18" fillId="0" borderId="0" xfId="0" applyNumberFormat="1" applyFont="1" applyBorder="1" applyAlignment="1">
      <alignment horizontal="right"/>
    </xf>
    <xf numFmtId="0" fontId="18" fillId="0" borderId="0" xfId="0" applyFont="1" applyAlignment="1">
      <alignment horizontal="right"/>
    </xf>
    <xf numFmtId="0" fontId="18" fillId="0" borderId="0" xfId="0" applyFont="1" applyBorder="1" applyAlignment="1">
      <alignment horizontal="right" wrapText="1"/>
    </xf>
    <xf numFmtId="0" fontId="18" fillId="0" borderId="0" xfId="0" applyFont="1"/>
    <xf numFmtId="0" fontId="14" fillId="0" borderId="0" xfId="7" applyFont="1"/>
    <xf numFmtId="0" fontId="13" fillId="0" borderId="0" xfId="7" applyFont="1"/>
    <xf numFmtId="0" fontId="3" fillId="2" borderId="0" xfId="7" applyFont="1" applyFill="1"/>
    <xf numFmtId="0" fontId="3" fillId="3" borderId="0" xfId="6" applyFont="1" applyFill="1"/>
    <xf numFmtId="0" fontId="1" fillId="3" borderId="0" xfId="6" applyFill="1"/>
    <xf numFmtId="0" fontId="1" fillId="3" borderId="0" xfId="6" applyFont="1" applyFill="1" applyBorder="1"/>
    <xf numFmtId="0" fontId="1" fillId="3" borderId="0" xfId="6" applyFont="1" applyFill="1"/>
    <xf numFmtId="0" fontId="1" fillId="3" borderId="0" xfId="6" applyFill="1" applyAlignment="1"/>
    <xf numFmtId="3" fontId="1" fillId="3" borderId="0" xfId="6" applyNumberFormat="1" applyFont="1" applyFill="1" applyBorder="1" applyAlignment="1">
      <alignment horizontal="right"/>
    </xf>
    <xf numFmtId="0" fontId="1" fillId="3" borderId="0" xfId="8" applyNumberFormat="1" applyFont="1" applyFill="1" applyAlignment="1">
      <alignment wrapText="1"/>
    </xf>
    <xf numFmtId="0" fontId="2" fillId="3" borderId="0" xfId="3" applyNumberFormat="1" applyFill="1" applyAlignment="1" applyProtection="1">
      <alignment horizontal="left"/>
    </xf>
    <xf numFmtId="0" fontId="18" fillId="3" borderId="0" xfId="8" applyNumberFormat="1" applyFont="1" applyFill="1" applyAlignment="1">
      <alignment wrapText="1"/>
    </xf>
    <xf numFmtId="0" fontId="3" fillId="0" borderId="0" xfId="0" applyFont="1" applyAlignment="1">
      <alignment horizontal="left"/>
    </xf>
    <xf numFmtId="0" fontId="1" fillId="3" borderId="0" xfId="8" applyNumberFormat="1" applyFont="1" applyFill="1" applyAlignment="1">
      <alignment horizontal="left" wrapText="1"/>
    </xf>
    <xf numFmtId="0" fontId="0" fillId="2" borderId="0" xfId="0" applyFill="1"/>
    <xf numFmtId="0" fontId="0" fillId="3" borderId="0" xfId="0" applyFill="1"/>
    <xf numFmtId="0" fontId="3" fillId="2" borderId="0" xfId="0" applyFont="1" applyFill="1" applyAlignment="1">
      <alignment horizontal="center"/>
    </xf>
    <xf numFmtId="0" fontId="15" fillId="0" borderId="0" xfId="3" applyFont="1" applyAlignment="1" applyProtection="1">
      <alignment horizontal="left"/>
    </xf>
    <xf numFmtId="0" fontId="3" fillId="0" borderId="0" xfId="0" applyFont="1" applyFill="1"/>
    <xf numFmtId="0" fontId="18" fillId="0" borderId="0" xfId="0" applyFont="1" applyFill="1"/>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3" fillId="0" borderId="3" xfId="0" applyFont="1" applyFill="1" applyBorder="1"/>
    <xf numFmtId="3" fontId="3" fillId="0" borderId="4" xfId="0" applyNumberFormat="1" applyFont="1" applyFill="1" applyBorder="1" applyAlignment="1">
      <alignment horizontal="center"/>
    </xf>
    <xf numFmtId="0" fontId="1" fillId="0" borderId="5" xfId="0" applyFont="1" applyFill="1" applyBorder="1"/>
    <xf numFmtId="3" fontId="6" fillId="0" borderId="6" xfId="0" applyNumberFormat="1" applyFont="1" applyFill="1" applyBorder="1" applyAlignment="1">
      <alignment horizontal="center"/>
    </xf>
    <xf numFmtId="3" fontId="6" fillId="0" borderId="7" xfId="0" applyNumberFormat="1" applyFont="1" applyFill="1" applyBorder="1" applyAlignment="1">
      <alignment horizontal="center"/>
    </xf>
    <xf numFmtId="3" fontId="1" fillId="0" borderId="7" xfId="0" applyNumberFormat="1" applyFont="1" applyFill="1" applyBorder="1" applyAlignment="1">
      <alignment horizontal="center"/>
    </xf>
    <xf numFmtId="0" fontId="1" fillId="0" borderId="8" xfId="0" applyFont="1" applyFill="1" applyBorder="1"/>
    <xf numFmtId="3" fontId="6" fillId="0" borderId="9" xfId="0" applyNumberFormat="1" applyFont="1" applyFill="1" applyBorder="1" applyAlignment="1">
      <alignment horizontal="center"/>
    </xf>
    <xf numFmtId="3" fontId="6" fillId="0" borderId="10" xfId="0" applyNumberFormat="1" applyFont="1" applyFill="1" applyBorder="1" applyAlignment="1">
      <alignment horizontal="center"/>
    </xf>
    <xf numFmtId="3" fontId="1" fillId="0" borderId="10" xfId="0" applyNumberFormat="1" applyFont="1" applyFill="1" applyBorder="1" applyAlignment="1">
      <alignment horizontal="center"/>
    </xf>
    <xf numFmtId="3" fontId="1" fillId="0" borderId="8" xfId="0" applyNumberFormat="1" applyFont="1" applyFill="1" applyBorder="1" applyAlignment="1">
      <alignment horizontal="center"/>
    </xf>
    <xf numFmtId="3" fontId="1" fillId="0" borderId="9" xfId="0" applyNumberFormat="1" applyFont="1" applyFill="1" applyBorder="1" applyAlignment="1">
      <alignment horizontal="center" wrapText="1"/>
    </xf>
    <xf numFmtId="3" fontId="1" fillId="0" borderId="10" xfId="0" applyNumberFormat="1" applyFont="1" applyFill="1" applyBorder="1" applyAlignment="1">
      <alignment horizontal="center" wrapText="1"/>
    </xf>
    <xf numFmtId="0" fontId="3" fillId="2" borderId="11" xfId="0" applyFont="1" applyFill="1" applyBorder="1" applyAlignment="1">
      <alignment wrapText="1"/>
    </xf>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justify"/>
    </xf>
    <xf numFmtId="3" fontId="3" fillId="2" borderId="15" xfId="0" applyNumberFormat="1" applyFont="1" applyFill="1" applyBorder="1" applyAlignment="1">
      <alignment horizontal="center" wrapText="1"/>
    </xf>
    <xf numFmtId="0" fontId="3" fillId="2" borderId="3" xfId="0" applyFont="1" applyFill="1" applyBorder="1" applyAlignment="1">
      <alignment horizontal="justify"/>
    </xf>
    <xf numFmtId="3" fontId="3" fillId="2" borderId="1" xfId="0" applyNumberFormat="1" applyFont="1" applyFill="1" applyBorder="1" applyAlignment="1">
      <alignment horizontal="center" wrapText="1"/>
    </xf>
    <xf numFmtId="3" fontId="3" fillId="2" borderId="2" xfId="0" applyNumberFormat="1" applyFont="1" applyFill="1" applyBorder="1" applyAlignment="1">
      <alignment horizontal="center" wrapText="1"/>
    </xf>
    <xf numFmtId="0" fontId="3" fillId="0" borderId="3" xfId="0" applyNumberFormat="1" applyFont="1" applyFill="1" applyBorder="1"/>
    <xf numFmtId="3" fontId="17" fillId="0" borderId="0" xfId="0" applyNumberFormat="1" applyFont="1" applyFill="1" applyAlignment="1">
      <alignment horizontal="center" wrapText="1"/>
    </xf>
    <xf numFmtId="0" fontId="16" fillId="0" borderId="0" xfId="0" applyFont="1" applyAlignment="1">
      <alignment wrapText="1"/>
    </xf>
    <xf numFmtId="3" fontId="17" fillId="0" borderId="0" xfId="0" applyNumberFormat="1" applyFont="1" applyFill="1"/>
    <xf numFmtId="3" fontId="3" fillId="2" borderId="14" xfId="0" applyNumberFormat="1" applyFont="1" applyFill="1" applyBorder="1" applyAlignment="1">
      <alignment horizontal="center" wrapText="1"/>
    </xf>
    <xf numFmtId="3" fontId="3" fillId="2" borderId="13" xfId="0" applyNumberFormat="1" applyFont="1" applyFill="1" applyBorder="1" applyAlignment="1">
      <alignment horizontal="center" wrapText="1"/>
    </xf>
    <xf numFmtId="3" fontId="3" fillId="2" borderId="3" xfId="0" applyNumberFormat="1" applyFont="1" applyFill="1" applyBorder="1" applyAlignment="1">
      <alignment horizontal="center" wrapText="1"/>
    </xf>
    <xf numFmtId="0" fontId="0" fillId="0" borderId="16" xfId="0" applyBorder="1"/>
    <xf numFmtId="3" fontId="6" fillId="0" borderId="17" xfId="0" quotePrefix="1" applyNumberFormat="1" applyFont="1" applyBorder="1" applyAlignment="1">
      <alignment horizontal="center"/>
    </xf>
    <xf numFmtId="3" fontId="6" fillId="0" borderId="18" xfId="0" quotePrefix="1" applyNumberFormat="1" applyFont="1" applyBorder="1" applyAlignment="1">
      <alignment horizontal="center"/>
    </xf>
    <xf numFmtId="3" fontId="1" fillId="0" borderId="18" xfId="0" applyNumberFormat="1" applyFont="1" applyFill="1" applyBorder="1" applyAlignment="1">
      <alignment horizontal="center"/>
    </xf>
    <xf numFmtId="0" fontId="1" fillId="0" borderId="8" xfId="0" applyFont="1" applyBorder="1"/>
    <xf numFmtId="3" fontId="6" fillId="0" borderId="19" xfId="0" quotePrefix="1" applyNumberFormat="1" applyFont="1" applyBorder="1" applyAlignment="1">
      <alignment horizontal="center"/>
    </xf>
    <xf numFmtId="3" fontId="6" fillId="0" borderId="10" xfId="0" quotePrefix="1" applyNumberFormat="1" applyFont="1" applyBorder="1" applyAlignment="1">
      <alignment horizontal="center"/>
    </xf>
    <xf numFmtId="0" fontId="0" fillId="0" borderId="8" xfId="0" applyBorder="1"/>
    <xf numFmtId="0" fontId="1" fillId="0" borderId="16" xfId="0" quotePrefix="1" applyNumberFormat="1" applyFont="1" applyBorder="1"/>
    <xf numFmtId="0" fontId="1" fillId="0" borderId="8" xfId="0" quotePrefix="1" applyNumberFormat="1" applyFont="1" applyBorder="1"/>
    <xf numFmtId="0" fontId="3" fillId="0" borderId="0" xfId="0" applyNumberFormat="1" applyFont="1" applyFill="1" applyBorder="1"/>
    <xf numFmtId="3" fontId="3" fillId="0" borderId="0" xfId="0" applyNumberFormat="1" applyFont="1" applyFill="1" applyBorder="1" applyAlignment="1">
      <alignment horizontal="right"/>
    </xf>
    <xf numFmtId="3" fontId="6" fillId="0" borderId="20" xfId="0" applyNumberFormat="1" applyFont="1" applyBorder="1" applyAlignment="1">
      <alignment horizontal="right"/>
    </xf>
    <xf numFmtId="3" fontId="3" fillId="4" borderId="13" xfId="0" applyNumberFormat="1" applyFont="1" applyFill="1" applyBorder="1" applyAlignment="1">
      <alignment horizontal="right"/>
    </xf>
    <xf numFmtId="0" fontId="1" fillId="0" borderId="3" xfId="0" applyFont="1" applyBorder="1" applyAlignment="1">
      <alignment horizontal="right" wrapText="1"/>
    </xf>
    <xf numFmtId="0" fontId="3" fillId="4" borderId="3" xfId="0" applyNumberFormat="1" applyFont="1" applyFill="1" applyBorder="1"/>
    <xf numFmtId="0" fontId="3" fillId="2" borderId="11" xfId="0" applyFont="1" applyFill="1" applyBorder="1"/>
    <xf numFmtId="0" fontId="3" fillId="4" borderId="16" xfId="0" applyNumberFormat="1" applyFont="1" applyFill="1" applyBorder="1"/>
    <xf numFmtId="3" fontId="3" fillId="4" borderId="18" xfId="0" applyNumberFormat="1" applyFont="1" applyFill="1" applyBorder="1" applyAlignment="1">
      <alignment horizontal="right"/>
    </xf>
    <xf numFmtId="0" fontId="1" fillId="0" borderId="8" xfId="0" applyFont="1" applyBorder="1" applyAlignment="1">
      <alignment horizontal="right" wrapText="1"/>
    </xf>
    <xf numFmtId="3" fontId="6" fillId="0" borderId="10" xfId="0" applyNumberFormat="1" applyFont="1" applyBorder="1" applyAlignment="1">
      <alignment horizontal="right"/>
    </xf>
    <xf numFmtId="0" fontId="3" fillId="2" borderId="21" xfId="0" applyFont="1" applyFill="1" applyBorder="1" applyAlignment="1">
      <alignment horizontal="center" wrapText="1"/>
    </xf>
    <xf numFmtId="0" fontId="0" fillId="0" borderId="16" xfId="0" applyFont="1" applyFill="1" applyBorder="1" applyAlignment="1">
      <alignment wrapText="1"/>
    </xf>
    <xf numFmtId="3" fontId="1" fillId="0" borderId="17" xfId="0" applyNumberFormat="1" applyFont="1" applyFill="1" applyBorder="1" applyAlignment="1">
      <alignment horizontal="center" wrapText="1"/>
    </xf>
    <xf numFmtId="3" fontId="1" fillId="0" borderId="18" xfId="0" applyNumberFormat="1" applyFont="1" applyFill="1" applyBorder="1" applyAlignment="1">
      <alignment horizontal="center" wrapText="1"/>
    </xf>
    <xf numFmtId="0" fontId="0" fillId="0" borderId="8" xfId="0" applyFont="1" applyFill="1" applyBorder="1" applyAlignment="1">
      <alignment wrapText="1"/>
    </xf>
    <xf numFmtId="3" fontId="1" fillId="0" borderId="19" xfId="0" applyNumberFormat="1" applyFont="1" applyFill="1" applyBorder="1" applyAlignment="1">
      <alignment horizontal="center" wrapText="1"/>
    </xf>
    <xf numFmtId="0" fontId="3" fillId="4" borderId="8" xfId="0" applyFont="1" applyFill="1" applyBorder="1" applyAlignment="1">
      <alignment wrapText="1"/>
    </xf>
    <xf numFmtId="3" fontId="3" fillId="4" borderId="19" xfId="0" applyNumberFormat="1" applyFont="1" applyFill="1" applyBorder="1" applyAlignment="1">
      <alignment horizontal="center" wrapText="1"/>
    </xf>
    <xf numFmtId="3" fontId="3" fillId="4" borderId="10" xfId="0" applyNumberFormat="1" applyFont="1" applyFill="1" applyBorder="1" applyAlignment="1">
      <alignment horizontal="center" wrapText="1"/>
    </xf>
    <xf numFmtId="0" fontId="0" fillId="0" borderId="22" xfId="0" applyFont="1" applyFill="1" applyBorder="1" applyAlignment="1">
      <alignment wrapText="1"/>
    </xf>
    <xf numFmtId="0" fontId="3" fillId="4" borderId="3" xfId="0" applyFont="1" applyFill="1" applyBorder="1" applyAlignment="1">
      <alignment wrapText="1"/>
    </xf>
    <xf numFmtId="3" fontId="3" fillId="4" borderId="1" xfId="0" applyNumberFormat="1" applyFont="1" applyFill="1" applyBorder="1" applyAlignment="1">
      <alignment horizontal="center" wrapText="1"/>
    </xf>
    <xf numFmtId="3" fontId="3" fillId="4" borderId="2" xfId="0" applyNumberFormat="1" applyFont="1" applyFill="1" applyBorder="1" applyAlignment="1">
      <alignment horizontal="center" wrapText="1"/>
    </xf>
    <xf numFmtId="0" fontId="6" fillId="0" borderId="23" xfId="0" applyFont="1" applyBorder="1" applyAlignment="1">
      <alignment wrapText="1"/>
    </xf>
    <xf numFmtId="0" fontId="3" fillId="0" borderId="4" xfId="0" applyNumberFormat="1" applyFont="1" applyFill="1" applyBorder="1"/>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0" borderId="24" xfId="0" applyBorder="1"/>
    <xf numFmtId="3" fontId="6" fillId="0" borderId="24" xfId="0" applyNumberFormat="1" applyFont="1" applyFill="1" applyBorder="1" applyAlignment="1">
      <alignment horizontal="center"/>
    </xf>
    <xf numFmtId="3" fontId="6" fillId="0" borderId="17" xfId="0" applyNumberFormat="1" applyFont="1" applyFill="1" applyBorder="1" applyAlignment="1">
      <alignment horizontal="center"/>
    </xf>
    <xf numFmtId="3" fontId="6" fillId="0" borderId="18" xfId="0" applyNumberFormat="1" applyFont="1" applyFill="1" applyBorder="1" applyAlignment="1">
      <alignment horizontal="center"/>
    </xf>
    <xf numFmtId="0" fontId="1" fillId="0" borderId="9" xfId="0" applyFont="1" applyBorder="1"/>
    <xf numFmtId="3" fontId="6" fillId="0" borderId="19" xfId="0" applyNumberFormat="1" applyFont="1" applyFill="1" applyBorder="1" applyAlignment="1">
      <alignment horizontal="center"/>
    </xf>
    <xf numFmtId="0" fontId="0" fillId="0" borderId="9" xfId="0" applyBorder="1"/>
    <xf numFmtId="0" fontId="3" fillId="0" borderId="25" xfId="0" applyNumberFormat="1" applyFont="1" applyFill="1" applyBorder="1"/>
    <xf numFmtId="3" fontId="3" fillId="0" borderId="26" xfId="0" applyNumberFormat="1" applyFont="1" applyFill="1" applyBorder="1" applyAlignment="1">
      <alignment horizontal="center"/>
    </xf>
    <xf numFmtId="3" fontId="3" fillId="0" borderId="27" xfId="0" applyNumberFormat="1" applyFont="1" applyFill="1" applyBorder="1" applyAlignment="1">
      <alignment horizontal="center"/>
    </xf>
    <xf numFmtId="3" fontId="3" fillId="0" borderId="28" xfId="0" applyNumberFormat="1" applyFont="1" applyFill="1" applyBorder="1" applyAlignment="1">
      <alignment horizontal="center"/>
    </xf>
    <xf numFmtId="3" fontId="6" fillId="0" borderId="2" xfId="0" applyNumberFormat="1" applyFont="1" applyBorder="1" applyAlignment="1">
      <alignment horizontal="right"/>
    </xf>
    <xf numFmtId="0" fontId="19" fillId="0" borderId="0" xfId="7" applyFont="1"/>
    <xf numFmtId="0" fontId="1" fillId="0" borderId="29" xfId="0" applyFont="1" applyBorder="1" applyAlignment="1">
      <alignment horizontal="center"/>
    </xf>
    <xf numFmtId="0" fontId="15" fillId="0" borderId="30" xfId="3" applyFont="1" applyBorder="1" applyAlignment="1" applyProtection="1">
      <alignment horizontal="center"/>
    </xf>
    <xf numFmtId="0" fontId="3" fillId="0" borderId="30" xfId="0" applyFont="1" applyBorder="1" applyAlignment="1">
      <alignment horizontal="center" vertical="center"/>
    </xf>
    <xf numFmtId="0" fontId="0" fillId="5" borderId="0" xfId="0" applyFill="1"/>
    <xf numFmtId="0" fontId="1" fillId="0" borderId="0" xfId="0" applyNumberFormat="1" applyFont="1" applyFill="1"/>
    <xf numFmtId="165" fontId="6" fillId="0" borderId="0" xfId="0" applyNumberFormat="1" applyFont="1"/>
    <xf numFmtId="166" fontId="8" fillId="0" borderId="18" xfId="0" applyNumberFormat="1" applyFont="1" applyBorder="1" applyAlignment="1">
      <alignment horizontal="center"/>
    </xf>
    <xf numFmtId="166" fontId="8" fillId="0" borderId="10" xfId="0" applyNumberFormat="1" applyFont="1" applyBorder="1" applyAlignment="1">
      <alignment horizontal="center"/>
    </xf>
    <xf numFmtId="166" fontId="9" fillId="0" borderId="28" xfId="0" applyNumberFormat="1" applyFont="1" applyBorder="1" applyAlignment="1">
      <alignment horizontal="center"/>
    </xf>
    <xf numFmtId="3" fontId="0" fillId="0" borderId="17" xfId="0" applyNumberFormat="1" applyBorder="1" applyAlignment="1">
      <alignment horizontal="center"/>
    </xf>
    <xf numFmtId="0" fontId="6" fillId="0" borderId="17" xfId="0" applyFont="1" applyBorder="1" applyAlignment="1">
      <alignment horizontal="center"/>
    </xf>
    <xf numFmtId="3" fontId="6" fillId="0" borderId="17" xfId="0" applyNumberFormat="1" applyFont="1" applyBorder="1" applyAlignment="1">
      <alignment horizontal="center"/>
    </xf>
    <xf numFmtId="3" fontId="6" fillId="0" borderId="18" xfId="0" applyNumberFormat="1" applyFont="1" applyBorder="1" applyAlignment="1">
      <alignment horizontal="center"/>
    </xf>
    <xf numFmtId="3" fontId="0" fillId="0" borderId="19" xfId="0" applyNumberFormat="1" applyBorder="1" applyAlignment="1">
      <alignment horizontal="center"/>
    </xf>
    <xf numFmtId="0" fontId="6" fillId="0" borderId="19" xfId="0" applyFont="1" applyBorder="1" applyAlignment="1">
      <alignment horizontal="center"/>
    </xf>
    <xf numFmtId="3" fontId="6" fillId="0" borderId="19" xfId="0" applyNumberFormat="1" applyFont="1" applyBorder="1" applyAlignment="1">
      <alignment horizontal="center"/>
    </xf>
    <xf numFmtId="3" fontId="6" fillId="0" borderId="10" xfId="0" applyNumberFormat="1" applyFont="1" applyBorder="1" applyAlignment="1">
      <alignment horizontal="center"/>
    </xf>
    <xf numFmtId="0" fontId="1" fillId="3" borderId="0" xfId="8" applyNumberFormat="1" applyFont="1" applyFill="1" applyAlignment="1">
      <alignment horizontal="left" wrapText="1"/>
    </xf>
    <xf numFmtId="0" fontId="1" fillId="3" borderId="0" xfId="8" applyNumberFormat="1" applyFont="1" applyFill="1" applyAlignment="1">
      <alignment horizontal="left"/>
    </xf>
    <xf numFmtId="0" fontId="2" fillId="3" borderId="0" xfId="3" applyNumberFormat="1" applyFill="1" applyAlignment="1" applyProtection="1">
      <alignment horizontal="left" wrapText="1"/>
    </xf>
    <xf numFmtId="3" fontId="3" fillId="2" borderId="21" xfId="0" applyNumberFormat="1" applyFont="1" applyFill="1" applyBorder="1" applyAlignment="1">
      <alignment horizontal="center"/>
    </xf>
    <xf numFmtId="3" fontId="3" fillId="2" borderId="13" xfId="0" applyNumberFormat="1" applyFont="1" applyFill="1" applyBorder="1" applyAlignment="1">
      <alignment horizontal="center"/>
    </xf>
    <xf numFmtId="0" fontId="3" fillId="2" borderId="31" xfId="0" applyFont="1" applyFill="1" applyBorder="1" applyAlignment="1"/>
    <xf numFmtId="0" fontId="3" fillId="2" borderId="4" xfId="0" applyFont="1" applyFill="1" applyBorder="1" applyAlignment="1"/>
    <xf numFmtId="0" fontId="3" fillId="2" borderId="12" xfId="0" applyFont="1" applyFill="1" applyBorder="1" applyAlignment="1">
      <alignment horizontal="center" wrapText="1"/>
    </xf>
    <xf numFmtId="0" fontId="3" fillId="2" borderId="21" xfId="0" applyFont="1" applyFill="1" applyBorder="1" applyAlignment="1">
      <alignment horizontal="center" wrapText="1"/>
    </xf>
    <xf numFmtId="0" fontId="3" fillId="2" borderId="13" xfId="0" applyFont="1" applyFill="1" applyBorder="1" applyAlignment="1">
      <alignment horizontal="center" wrapText="1"/>
    </xf>
    <xf numFmtId="0" fontId="3" fillId="2" borderId="32" xfId="0" applyFont="1" applyFill="1" applyBorder="1" applyAlignment="1">
      <alignment horizontal="center" wrapText="1"/>
    </xf>
    <xf numFmtId="0" fontId="3" fillId="2" borderId="1" xfId="0" applyFont="1" applyFill="1" applyBorder="1" applyAlignment="1">
      <alignment horizontal="center" wrapText="1"/>
    </xf>
    <xf numFmtId="0" fontId="3" fillId="2" borderId="15" xfId="0" applyFont="1" applyFill="1" applyBorder="1" applyAlignment="1">
      <alignment horizontal="center" wrapText="1"/>
    </xf>
    <xf numFmtId="0" fontId="3" fillId="2" borderId="2" xfId="0" applyFont="1" applyFill="1" applyBorder="1" applyAlignment="1">
      <alignment horizontal="center" wrapText="1"/>
    </xf>
    <xf numFmtId="0" fontId="3" fillId="2" borderId="2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1" xfId="0" applyFont="1" applyFill="1" applyBorder="1" applyAlignment="1">
      <alignment wrapText="1"/>
    </xf>
    <xf numFmtId="0" fontId="3" fillId="2" borderId="4" xfId="0" applyFont="1" applyFill="1" applyBorder="1" applyAlignment="1">
      <alignment wrapText="1"/>
    </xf>
    <xf numFmtId="0" fontId="3" fillId="2" borderId="31" xfId="0" applyFont="1" applyFill="1" applyBorder="1" applyAlignment="1">
      <alignment horizontal="center" wrapText="1"/>
    </xf>
    <xf numFmtId="0" fontId="3" fillId="2" borderId="4" xfId="0" applyFont="1" applyFill="1" applyBorder="1" applyAlignment="1">
      <alignment horizontal="center" wrapText="1"/>
    </xf>
    <xf numFmtId="0" fontId="3" fillId="2" borderId="14" xfId="0" applyFont="1" applyFill="1" applyBorder="1" applyAlignment="1">
      <alignment wrapText="1"/>
    </xf>
    <xf numFmtId="0" fontId="3" fillId="2" borderId="3" xfId="0" applyFont="1" applyFill="1" applyBorder="1" applyAlignment="1">
      <alignment wrapText="1"/>
    </xf>
  </cellXfs>
  <cellStyles count="11">
    <cellStyle name="Data_Total" xfId="1"/>
    <cellStyle name="Headings" xfId="2"/>
    <cellStyle name="Hyperlink" xfId="3" builtinId="8"/>
    <cellStyle name="Hyperlink 2" xfId="4"/>
    <cellStyle name="Normal" xfId="0" builtinId="0"/>
    <cellStyle name="Normal 2" xfId="5"/>
    <cellStyle name="Normal 2 3" xfId="6"/>
    <cellStyle name="Normal 3" xfId="7"/>
    <cellStyle name="Normal_Quinary Age Groups" xfId="8"/>
    <cellStyle name="Percent 2" xfId="9"/>
    <cellStyle name="Warnings"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Figure 1.1: Estimated Net International Migration (year ending mid-2001 to year ending mid-2017)</a:t>
            </a:r>
          </a:p>
        </c:rich>
      </c:tx>
      <c:layout>
        <c:manualLayout>
          <c:xMode val="edge"/>
          <c:yMode val="edge"/>
          <c:x val="0.1596139262323337"/>
          <c:y val="2.2598870056497175E-2"/>
        </c:manualLayout>
      </c:layout>
      <c:overlay val="0"/>
      <c:spPr>
        <a:noFill/>
        <a:ln w="25400">
          <a:noFill/>
        </a:ln>
      </c:spPr>
    </c:title>
    <c:autoTitleDeleted val="0"/>
    <c:plotArea>
      <c:layout>
        <c:manualLayout>
          <c:layoutTarget val="inner"/>
          <c:xMode val="edge"/>
          <c:yMode val="edge"/>
          <c:x val="0.10961737331954498"/>
          <c:y val="8.6440677966101193E-2"/>
          <c:w val="0.87900723888314636"/>
          <c:h val="0.64576271186440681"/>
        </c:manualLayout>
      </c:layout>
      <c:lineChart>
        <c:grouping val="standard"/>
        <c:varyColors val="0"/>
        <c:ser>
          <c:idx val="0"/>
          <c:order val="0"/>
          <c:tx>
            <c:v>Net International Migration</c:v>
          </c:tx>
          <c:spPr>
            <a:ln w="25400">
              <a:solidFill>
                <a:schemeClr val="accent4">
                  <a:lumMod val="75000"/>
                </a:schemeClr>
              </a:solidFill>
              <a:prstDash val="solid"/>
            </a:ln>
          </c:spPr>
          <c:marker>
            <c:symbol val="diamond"/>
            <c:size val="8"/>
            <c:spPr>
              <a:solidFill>
                <a:schemeClr val="accent4">
                  <a:lumMod val="75000"/>
                </a:schemeClr>
              </a:solidFill>
              <a:ln>
                <a:solidFill>
                  <a:schemeClr val="accent4">
                    <a:lumMod val="75000"/>
                  </a:schemeClr>
                </a:solidFill>
                <a:prstDash val="solid"/>
              </a:ln>
            </c:spPr>
          </c:marker>
          <c:cat>
            <c:strRef>
              <c:f>'Table 1.1'!$E$4:$E$20</c:f>
              <c:strCache>
                <c:ptCount val="17"/>
                <c:pt idx="0">
                  <c:v>Jul 00 - Jun 01</c:v>
                </c:pt>
                <c:pt idx="1">
                  <c:v>Jul 01 - Jun 02</c:v>
                </c:pt>
                <c:pt idx="2">
                  <c:v>Jul 02 - Jun 03</c:v>
                </c:pt>
                <c:pt idx="3">
                  <c:v>Jul 03 - Jun 04</c:v>
                </c:pt>
                <c:pt idx="4">
                  <c:v>Jul 04 - Jun 05</c:v>
                </c:pt>
                <c:pt idx="5">
                  <c:v>Jul 05 - Jun 06</c:v>
                </c:pt>
                <c:pt idx="6">
                  <c:v>Jul 06 - Jun 07</c:v>
                </c:pt>
                <c:pt idx="7">
                  <c:v>Jul 07 - Jun 08</c:v>
                </c:pt>
                <c:pt idx="8">
                  <c:v>Jul 08 - Jun 09</c:v>
                </c:pt>
                <c:pt idx="9">
                  <c:v>Jul 09 - Jun 10</c:v>
                </c:pt>
                <c:pt idx="10">
                  <c:v>Jul 10 - Jun 11</c:v>
                </c:pt>
                <c:pt idx="11">
                  <c:v>Jul 11 - Jun 12</c:v>
                </c:pt>
                <c:pt idx="12">
                  <c:v>Jul 12 - Jun 13</c:v>
                </c:pt>
                <c:pt idx="13">
                  <c:v>Jul 13 - Jun 14</c:v>
                </c:pt>
                <c:pt idx="14">
                  <c:v>Jul 14 - Jun 15</c:v>
                </c:pt>
                <c:pt idx="15">
                  <c:v>Jul 15 - Jun 16</c:v>
                </c:pt>
                <c:pt idx="16">
                  <c:v>Jul 16 - Jun 17</c:v>
                </c:pt>
              </c:strCache>
            </c:strRef>
          </c:cat>
          <c:val>
            <c:numRef>
              <c:f>'Table 1.1'!$D$4:$D$20</c:f>
              <c:numCache>
                <c:formatCode>#,##0</c:formatCode>
                <c:ptCount val="17"/>
                <c:pt idx="0">
                  <c:v>-1085</c:v>
                </c:pt>
                <c:pt idx="1">
                  <c:v>95</c:v>
                </c:pt>
                <c:pt idx="2">
                  <c:v>127</c:v>
                </c:pt>
                <c:pt idx="3">
                  <c:v>1178</c:v>
                </c:pt>
                <c:pt idx="4">
                  <c:v>3683</c:v>
                </c:pt>
                <c:pt idx="5">
                  <c:v>7006</c:v>
                </c:pt>
                <c:pt idx="6">
                  <c:v>9140</c:v>
                </c:pt>
                <c:pt idx="7">
                  <c:v>6280</c:v>
                </c:pt>
                <c:pt idx="8">
                  <c:v>2998</c:v>
                </c:pt>
                <c:pt idx="9">
                  <c:v>1762</c:v>
                </c:pt>
                <c:pt idx="10">
                  <c:v>-696</c:v>
                </c:pt>
                <c:pt idx="11">
                  <c:v>442</c:v>
                </c:pt>
                <c:pt idx="12">
                  <c:v>-887</c:v>
                </c:pt>
                <c:pt idx="13">
                  <c:v>2237</c:v>
                </c:pt>
                <c:pt idx="14">
                  <c:v>2795</c:v>
                </c:pt>
                <c:pt idx="15">
                  <c:v>1458</c:v>
                </c:pt>
                <c:pt idx="16">
                  <c:v>583</c:v>
                </c:pt>
              </c:numCache>
            </c:numRef>
          </c:val>
          <c:smooth val="0"/>
        </c:ser>
        <c:dLbls>
          <c:showLegendKey val="0"/>
          <c:showVal val="0"/>
          <c:showCatName val="0"/>
          <c:showSerName val="0"/>
          <c:showPercent val="0"/>
          <c:showBubbleSize val="0"/>
        </c:dLbls>
        <c:marker val="1"/>
        <c:smooth val="0"/>
        <c:axId val="495922704"/>
        <c:axId val="495923096"/>
      </c:lineChart>
      <c:catAx>
        <c:axId val="49592270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Time Period</a:t>
                </a:r>
              </a:p>
            </c:rich>
          </c:tx>
          <c:layout>
            <c:manualLayout>
              <c:xMode val="edge"/>
              <c:yMode val="edge"/>
              <c:x val="0.4808686659772492"/>
              <c:y val="0.95593220338983054"/>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495923096"/>
        <c:crosses val="autoZero"/>
        <c:auto val="1"/>
        <c:lblAlgn val="ctr"/>
        <c:lblOffset val="100"/>
        <c:tickLblSkip val="1"/>
        <c:tickMarkSkip val="1"/>
        <c:noMultiLvlLbl val="0"/>
      </c:catAx>
      <c:valAx>
        <c:axId val="495923096"/>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a:t>Estimated Net International Migration</a:t>
                </a:r>
              </a:p>
            </c:rich>
          </c:tx>
          <c:layout>
            <c:manualLayout>
              <c:xMode val="edge"/>
              <c:yMode val="edge"/>
              <c:x val="1.1030679076180628E-2"/>
              <c:y val="0.1412429378531073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5922704"/>
        <c:crosses val="autoZero"/>
        <c:crossBetween val="between"/>
      </c:valAx>
      <c:spPr>
        <a:noFill/>
        <a:ln w="25400">
          <a:noFill/>
        </a:ln>
      </c:spPr>
    </c:plotArea>
    <c:plotVisOnly val="1"/>
    <c:dispBlanksAs val="gap"/>
    <c:showDLblsOverMax val="0"/>
  </c:chart>
  <c:spPr>
    <a:solidFill>
      <a:schemeClr val="bg1"/>
    </a:solidFill>
    <a:ln w="9525">
      <a:solidFill>
        <a:schemeClr val="bg1">
          <a:lumMod val="85000"/>
        </a:schemeClr>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Figure 1.2: Estimated Net International Migration, by Local Government District 
(year ending mid-2007 to </a:t>
            </a:r>
            <a:r>
              <a:rPr lang="en-GB" sz="1200" b="1" i="0" u="none" strike="noStrike" baseline="0">
                <a:effectLst/>
              </a:rPr>
              <a:t>year ending mid-</a:t>
            </a:r>
            <a:r>
              <a:rPr lang="en-GB"/>
              <a:t>June 2017)</a:t>
            </a:r>
          </a:p>
        </c:rich>
      </c:tx>
      <c:layout>
        <c:manualLayout>
          <c:xMode val="edge"/>
          <c:yMode val="edge"/>
          <c:x val="0.20992761116856257"/>
          <c:y val="0"/>
        </c:manualLayout>
      </c:layout>
      <c:overlay val="0"/>
      <c:spPr>
        <a:noFill/>
        <a:ln w="25400">
          <a:noFill/>
        </a:ln>
      </c:spPr>
    </c:title>
    <c:autoTitleDeleted val="0"/>
    <c:plotArea>
      <c:layout>
        <c:manualLayout>
          <c:layoutTarget val="inner"/>
          <c:xMode val="edge"/>
          <c:yMode val="edge"/>
          <c:x val="0.10548086866597696"/>
          <c:y val="0.10338983050847445"/>
          <c:w val="0.88314374353671143"/>
          <c:h val="0.6745762711864407"/>
        </c:manualLayout>
      </c:layout>
      <c:barChart>
        <c:barDir val="col"/>
        <c:grouping val="clustered"/>
        <c:varyColors val="0"/>
        <c:ser>
          <c:idx val="0"/>
          <c:order val="0"/>
          <c:tx>
            <c:strRef>
              <c:f>'Table 1.2'!$M$20</c:f>
              <c:strCache>
                <c:ptCount val="1"/>
                <c:pt idx="0">
                  <c:v>Total</c:v>
                </c:pt>
              </c:strCache>
            </c:strRef>
          </c:tx>
          <c:spPr>
            <a:solidFill>
              <a:schemeClr val="accent4">
                <a:lumMod val="75000"/>
              </a:schemeClr>
            </a:solidFill>
            <a:ln w="12700">
              <a:noFill/>
              <a:prstDash val="solid"/>
            </a:ln>
          </c:spPr>
          <c:invertIfNegative val="0"/>
          <c:cat>
            <c:strRef>
              <c:f>'Table 1.2'!$N$5:$N$15</c:f>
              <c:strCache>
                <c:ptCount val="11"/>
                <c:pt idx="0">
                  <c:v>Derry City &amp; Strabane</c:v>
                </c:pt>
                <c:pt idx="1">
                  <c:v>Causeway Coast &amp; Glens</c:v>
                </c:pt>
                <c:pt idx="2">
                  <c:v>Antrim &amp; Newtownabbey</c:v>
                </c:pt>
                <c:pt idx="3">
                  <c:v>Ards &amp; North Down</c:v>
                </c:pt>
                <c:pt idx="4">
                  <c:v>Belfast</c:v>
                </c:pt>
                <c:pt idx="5">
                  <c:v>Lisburn &amp; Castlereagh</c:v>
                </c:pt>
                <c:pt idx="6">
                  <c:v>Fermanagh &amp; Omagh</c:v>
                </c:pt>
                <c:pt idx="7">
                  <c:v>Mid &amp; East Antrim</c:v>
                </c:pt>
                <c:pt idx="8">
                  <c:v>Newry, Mourne &amp; Down</c:v>
                </c:pt>
                <c:pt idx="9">
                  <c:v>Mid Ulster</c:v>
                </c:pt>
                <c:pt idx="10">
                  <c:v>Armagh City, Banbridge &amp; Craigavon</c:v>
                </c:pt>
              </c:strCache>
            </c:strRef>
          </c:cat>
          <c:val>
            <c:numRef>
              <c:f>'Table 1.2'!$O$5:$O$15</c:f>
              <c:numCache>
                <c:formatCode>General</c:formatCode>
                <c:ptCount val="11"/>
                <c:pt idx="0">
                  <c:v>-2238</c:v>
                </c:pt>
                <c:pt idx="1">
                  <c:v>-832</c:v>
                </c:pt>
                <c:pt idx="2">
                  <c:v>-740</c:v>
                </c:pt>
                <c:pt idx="3">
                  <c:v>-65</c:v>
                </c:pt>
                <c:pt idx="4">
                  <c:v>527</c:v>
                </c:pt>
                <c:pt idx="5">
                  <c:v>561</c:v>
                </c:pt>
                <c:pt idx="6">
                  <c:v>2648</c:v>
                </c:pt>
                <c:pt idx="7">
                  <c:v>2912</c:v>
                </c:pt>
                <c:pt idx="8">
                  <c:v>5724</c:v>
                </c:pt>
                <c:pt idx="9">
                  <c:v>8156</c:v>
                </c:pt>
                <c:pt idx="10">
                  <c:v>9459</c:v>
                </c:pt>
              </c:numCache>
            </c:numRef>
          </c:val>
        </c:ser>
        <c:dLbls>
          <c:showLegendKey val="0"/>
          <c:showVal val="0"/>
          <c:showCatName val="0"/>
          <c:showSerName val="0"/>
          <c:showPercent val="0"/>
          <c:showBubbleSize val="0"/>
        </c:dLbls>
        <c:gapWidth val="84"/>
        <c:axId val="495919176"/>
        <c:axId val="495921136"/>
      </c:barChart>
      <c:catAx>
        <c:axId val="49591917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Local Government District</a:t>
                </a:r>
              </a:p>
            </c:rich>
          </c:tx>
          <c:layout>
            <c:manualLayout>
              <c:xMode val="edge"/>
              <c:yMode val="edge"/>
              <c:x val="0.41744226128921064"/>
              <c:y val="0.93728813559322033"/>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495921136"/>
        <c:crosses val="autoZero"/>
        <c:auto val="1"/>
        <c:lblAlgn val="ctr"/>
        <c:lblOffset val="1"/>
        <c:tickLblSkip val="1"/>
        <c:tickMarkSkip val="1"/>
        <c:noMultiLvlLbl val="0"/>
      </c:catAx>
      <c:valAx>
        <c:axId val="495921136"/>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a:t>Net International Migration</a:t>
                </a:r>
              </a:p>
            </c:rich>
          </c:tx>
          <c:layout>
            <c:manualLayout>
              <c:xMode val="edge"/>
              <c:yMode val="edge"/>
              <c:x val="1.1030679076180628E-2"/>
              <c:y val="0.125988700564971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5919176"/>
        <c:crosses val="autoZero"/>
        <c:crossBetween val="between"/>
      </c:valAx>
      <c:spPr>
        <a:noFill/>
        <a:ln w="25400">
          <a:noFill/>
        </a:ln>
      </c:spPr>
    </c:plotArea>
    <c:plotVisOnly val="1"/>
    <c:dispBlanksAs val="gap"/>
    <c:showDLblsOverMax val="0"/>
  </c:chart>
  <c:spPr>
    <a:solidFill>
      <a:schemeClr val="bg1"/>
    </a:solidFill>
    <a:ln w="9525">
      <a:solidFill>
        <a:schemeClr val="bg1">
          <a:lumMod val="85000"/>
        </a:schemeClr>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Figure 1.3: Net international migration by age and gender (mid-2016 to mid-2017)</a:t>
            </a:r>
          </a:p>
        </c:rich>
      </c:tx>
      <c:layout>
        <c:manualLayout>
          <c:xMode val="edge"/>
          <c:yMode val="edge"/>
          <c:x val="0.18200620475698034"/>
          <c:y val="2.0338983050847456E-2"/>
        </c:manualLayout>
      </c:layout>
      <c:overlay val="0"/>
      <c:spPr>
        <a:noFill/>
        <a:ln w="25400">
          <a:noFill/>
        </a:ln>
      </c:spPr>
    </c:title>
    <c:autoTitleDeleted val="0"/>
    <c:plotArea>
      <c:layout>
        <c:manualLayout>
          <c:layoutTarget val="inner"/>
          <c:xMode val="edge"/>
          <c:yMode val="edge"/>
          <c:x val="8.790072388831438E-2"/>
          <c:y val="9.1525423728814323E-2"/>
          <c:w val="0.87693898655635982"/>
          <c:h val="0.70790960451977403"/>
        </c:manualLayout>
      </c:layout>
      <c:lineChart>
        <c:grouping val="standard"/>
        <c:varyColors val="0"/>
        <c:ser>
          <c:idx val="0"/>
          <c:order val="0"/>
          <c:tx>
            <c:strRef>
              <c:f>'Table 1.3'!$A$4</c:f>
              <c:strCache>
                <c:ptCount val="1"/>
                <c:pt idx="0">
                  <c:v>Male </c:v>
                </c:pt>
              </c:strCache>
            </c:strRef>
          </c:tx>
          <c:spPr>
            <a:ln w="25400">
              <a:solidFill>
                <a:schemeClr val="accent4">
                  <a:lumMod val="75000"/>
                </a:schemeClr>
              </a:solidFill>
              <a:prstDash val="solid"/>
            </a:ln>
          </c:spPr>
          <c:marker>
            <c:symbol val="diamond"/>
            <c:size val="8"/>
            <c:spPr>
              <a:solidFill>
                <a:schemeClr val="accent4">
                  <a:lumMod val="75000"/>
                </a:schemeClr>
              </a:solidFill>
              <a:ln>
                <a:solidFill>
                  <a:schemeClr val="accent4">
                    <a:lumMod val="75000"/>
                  </a:schemeClr>
                </a:solidFill>
                <a:prstDash val="solid"/>
              </a:ln>
            </c:spPr>
          </c:marker>
          <c:cat>
            <c:strRef>
              <c:f>'Table 1.3'!$A$5:$A$11</c:f>
              <c:strCache>
                <c:ptCount val="7"/>
                <c:pt idx="0">
                  <c:v>Less than 18 years</c:v>
                </c:pt>
                <c:pt idx="1">
                  <c:v>18-24</c:v>
                </c:pt>
                <c:pt idx="2">
                  <c:v>25-34</c:v>
                </c:pt>
                <c:pt idx="3">
                  <c:v>35-44</c:v>
                </c:pt>
                <c:pt idx="4">
                  <c:v>45-54</c:v>
                </c:pt>
                <c:pt idx="5">
                  <c:v>55-64</c:v>
                </c:pt>
                <c:pt idx="6">
                  <c:v>65 years and over</c:v>
                </c:pt>
              </c:strCache>
            </c:strRef>
          </c:cat>
          <c:val>
            <c:numRef>
              <c:f>'Table 1.3'!$B$5:$B$11</c:f>
              <c:numCache>
                <c:formatCode>#,##0</c:formatCode>
                <c:ptCount val="7"/>
                <c:pt idx="0">
                  <c:v>496</c:v>
                </c:pt>
                <c:pt idx="1">
                  <c:v>25</c:v>
                </c:pt>
                <c:pt idx="2">
                  <c:v>-95</c:v>
                </c:pt>
                <c:pt idx="3">
                  <c:v>-15</c:v>
                </c:pt>
                <c:pt idx="4">
                  <c:v>46</c:v>
                </c:pt>
                <c:pt idx="5">
                  <c:v>-57</c:v>
                </c:pt>
                <c:pt idx="6">
                  <c:v>-73</c:v>
                </c:pt>
              </c:numCache>
            </c:numRef>
          </c:val>
          <c:smooth val="0"/>
        </c:ser>
        <c:ser>
          <c:idx val="1"/>
          <c:order val="1"/>
          <c:tx>
            <c:strRef>
              <c:f>'Table 1.3'!$A$12</c:f>
              <c:strCache>
                <c:ptCount val="1"/>
                <c:pt idx="0">
                  <c:v>Female</c:v>
                </c:pt>
              </c:strCache>
            </c:strRef>
          </c:tx>
          <c:spPr>
            <a:ln w="25400">
              <a:solidFill>
                <a:schemeClr val="accent4">
                  <a:lumMod val="75000"/>
                  <a:alpha val="75000"/>
                </a:schemeClr>
              </a:solidFill>
              <a:prstDash val="sysDash"/>
            </a:ln>
          </c:spPr>
          <c:marker>
            <c:symbol val="diamond"/>
            <c:size val="8"/>
            <c:spPr>
              <a:solidFill>
                <a:schemeClr val="accent4">
                  <a:lumMod val="75000"/>
                  <a:alpha val="75000"/>
                </a:schemeClr>
              </a:solidFill>
              <a:ln>
                <a:solidFill>
                  <a:schemeClr val="accent4">
                    <a:lumMod val="75000"/>
                    <a:alpha val="75000"/>
                  </a:schemeClr>
                </a:solidFill>
                <a:prstDash val="solid"/>
              </a:ln>
            </c:spPr>
          </c:marker>
          <c:cat>
            <c:strRef>
              <c:f>'Table 1.3'!$A$5:$A$11</c:f>
              <c:strCache>
                <c:ptCount val="7"/>
                <c:pt idx="0">
                  <c:v>Less than 18 years</c:v>
                </c:pt>
                <c:pt idx="1">
                  <c:v>18-24</c:v>
                </c:pt>
                <c:pt idx="2">
                  <c:v>25-34</c:v>
                </c:pt>
                <c:pt idx="3">
                  <c:v>35-44</c:v>
                </c:pt>
                <c:pt idx="4">
                  <c:v>45-54</c:v>
                </c:pt>
                <c:pt idx="5">
                  <c:v>55-64</c:v>
                </c:pt>
                <c:pt idx="6">
                  <c:v>65 years and over</c:v>
                </c:pt>
              </c:strCache>
            </c:strRef>
          </c:cat>
          <c:val>
            <c:numRef>
              <c:f>'Table 1.3'!$B$13:$B$19</c:f>
              <c:numCache>
                <c:formatCode>#,##0</c:formatCode>
                <c:ptCount val="7"/>
                <c:pt idx="0">
                  <c:v>511</c:v>
                </c:pt>
                <c:pt idx="1">
                  <c:v>52</c:v>
                </c:pt>
                <c:pt idx="2">
                  <c:v>-170</c:v>
                </c:pt>
                <c:pt idx="3">
                  <c:v>-83</c:v>
                </c:pt>
                <c:pt idx="4">
                  <c:v>1</c:v>
                </c:pt>
                <c:pt idx="5">
                  <c:v>-15</c:v>
                </c:pt>
                <c:pt idx="6">
                  <c:v>-40</c:v>
                </c:pt>
              </c:numCache>
            </c:numRef>
          </c:val>
          <c:smooth val="0"/>
        </c:ser>
        <c:dLbls>
          <c:showLegendKey val="0"/>
          <c:showVal val="0"/>
          <c:showCatName val="0"/>
          <c:showSerName val="0"/>
          <c:showPercent val="0"/>
          <c:showBubbleSize val="0"/>
        </c:dLbls>
        <c:marker val="1"/>
        <c:smooth val="0"/>
        <c:axId val="495920352"/>
        <c:axId val="495923880"/>
      </c:lineChart>
      <c:catAx>
        <c:axId val="49592035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Age Group</a:t>
                </a:r>
              </a:p>
            </c:rich>
          </c:tx>
          <c:layout>
            <c:manualLayout>
              <c:xMode val="edge"/>
              <c:yMode val="edge"/>
              <c:x val="0.47121682178559116"/>
              <c:y val="0.92372881355932202"/>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5923880"/>
        <c:crosses val="autoZero"/>
        <c:auto val="1"/>
        <c:lblAlgn val="ctr"/>
        <c:lblOffset val="500"/>
        <c:tickLblSkip val="1"/>
        <c:tickMarkSkip val="1"/>
        <c:noMultiLvlLbl val="0"/>
      </c:catAx>
      <c:valAx>
        <c:axId val="495923880"/>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a:t>Net International Migration</a:t>
                </a:r>
              </a:p>
            </c:rich>
          </c:tx>
          <c:layout>
            <c:manualLayout>
              <c:xMode val="edge"/>
              <c:yMode val="edge"/>
              <c:x val="4.1365046535677356E-3"/>
              <c:y val="0.2090395480225988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5920352"/>
        <c:crosses val="autoZero"/>
        <c:crossBetween val="between"/>
      </c:valAx>
      <c:spPr>
        <a:noFill/>
        <a:ln w="25400">
          <a:noFill/>
        </a:ln>
      </c:spPr>
    </c:plotArea>
    <c:legend>
      <c:legendPos val="r"/>
      <c:layout>
        <c:manualLayout>
          <c:xMode val="edge"/>
          <c:yMode val="edge"/>
          <c:x val="0.78421234057221645"/>
          <c:y val="0.12203389830508475"/>
          <c:w val="0.14856945880730776"/>
          <c:h val="9.943502824858759E-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a:solidFill>
        <a:schemeClr val="bg1">
          <a:lumMod val="85000"/>
        </a:schemeClr>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Figure 1.6: Net Total Migration by Age and Gender (mid-2016 to mid-2017)</a:t>
            </a:r>
          </a:p>
        </c:rich>
      </c:tx>
      <c:layout>
        <c:manualLayout>
          <c:xMode val="edge"/>
          <c:yMode val="edge"/>
          <c:x val="0.20992761116856257"/>
          <c:y val="2.0338983050847456E-2"/>
        </c:manualLayout>
      </c:layout>
      <c:overlay val="0"/>
      <c:spPr>
        <a:noFill/>
        <a:ln w="25400">
          <a:noFill/>
        </a:ln>
      </c:spPr>
    </c:title>
    <c:autoTitleDeleted val="0"/>
    <c:plotArea>
      <c:layout>
        <c:manualLayout>
          <c:layoutTarget val="inner"/>
          <c:xMode val="edge"/>
          <c:yMode val="edge"/>
          <c:x val="8.6521889003791791E-2"/>
          <c:y val="9.8305084745762744E-2"/>
          <c:w val="0.87831782144088233"/>
          <c:h val="0.73785310734463272"/>
        </c:manualLayout>
      </c:layout>
      <c:lineChart>
        <c:grouping val="standard"/>
        <c:varyColors val="0"/>
        <c:ser>
          <c:idx val="0"/>
          <c:order val="0"/>
          <c:tx>
            <c:strRef>
              <c:f>'Table 1.6'!$A$4</c:f>
              <c:strCache>
                <c:ptCount val="1"/>
                <c:pt idx="0">
                  <c:v>Male</c:v>
                </c:pt>
              </c:strCache>
            </c:strRef>
          </c:tx>
          <c:spPr>
            <a:ln w="25400">
              <a:solidFill>
                <a:schemeClr val="accent4">
                  <a:lumMod val="75000"/>
                </a:schemeClr>
              </a:solidFill>
              <a:prstDash val="solid"/>
            </a:ln>
          </c:spPr>
          <c:marker>
            <c:symbol val="diamond"/>
            <c:size val="8"/>
            <c:spPr>
              <a:solidFill>
                <a:schemeClr val="accent4">
                  <a:lumMod val="75000"/>
                </a:schemeClr>
              </a:solidFill>
              <a:ln>
                <a:solidFill>
                  <a:schemeClr val="accent4">
                    <a:lumMod val="75000"/>
                  </a:schemeClr>
                </a:solidFill>
                <a:prstDash val="solid"/>
              </a:ln>
            </c:spPr>
          </c:marker>
          <c:cat>
            <c:strRef>
              <c:f>'Table 1.6'!$A$5:$A$11</c:f>
              <c:strCache>
                <c:ptCount val="7"/>
                <c:pt idx="0">
                  <c:v>Less than 18 years</c:v>
                </c:pt>
                <c:pt idx="1">
                  <c:v>18-24</c:v>
                </c:pt>
                <c:pt idx="2">
                  <c:v>25-34</c:v>
                </c:pt>
                <c:pt idx="3">
                  <c:v>35-44</c:v>
                </c:pt>
                <c:pt idx="4">
                  <c:v>45-54</c:v>
                </c:pt>
                <c:pt idx="5">
                  <c:v>55-64</c:v>
                </c:pt>
                <c:pt idx="6">
                  <c:v>65 years and over</c:v>
                </c:pt>
              </c:strCache>
            </c:strRef>
          </c:cat>
          <c:val>
            <c:numRef>
              <c:f>'Table 1.6'!$B$5:$B$11</c:f>
              <c:numCache>
                <c:formatCode>#,##0</c:formatCode>
                <c:ptCount val="7"/>
                <c:pt idx="0">
                  <c:v>846</c:v>
                </c:pt>
                <c:pt idx="1">
                  <c:v>-1187</c:v>
                </c:pt>
                <c:pt idx="2">
                  <c:v>395</c:v>
                </c:pt>
                <c:pt idx="3">
                  <c:v>256</c:v>
                </c:pt>
                <c:pt idx="4">
                  <c:v>239</c:v>
                </c:pt>
                <c:pt idx="5">
                  <c:v>116</c:v>
                </c:pt>
                <c:pt idx="6">
                  <c:v>78</c:v>
                </c:pt>
              </c:numCache>
            </c:numRef>
          </c:val>
          <c:smooth val="0"/>
        </c:ser>
        <c:ser>
          <c:idx val="1"/>
          <c:order val="1"/>
          <c:tx>
            <c:strRef>
              <c:f>'Table 1.6'!$A$12</c:f>
              <c:strCache>
                <c:ptCount val="1"/>
                <c:pt idx="0">
                  <c:v>Female</c:v>
                </c:pt>
              </c:strCache>
            </c:strRef>
          </c:tx>
          <c:spPr>
            <a:ln w="25400">
              <a:solidFill>
                <a:schemeClr val="accent4">
                  <a:lumMod val="75000"/>
                  <a:alpha val="75000"/>
                </a:schemeClr>
              </a:solidFill>
              <a:prstDash val="sysDash"/>
            </a:ln>
          </c:spPr>
          <c:marker>
            <c:symbol val="diamond"/>
            <c:size val="8"/>
            <c:spPr>
              <a:solidFill>
                <a:schemeClr val="accent4">
                  <a:lumMod val="75000"/>
                  <a:alpha val="75000"/>
                </a:schemeClr>
              </a:solidFill>
              <a:ln>
                <a:solidFill>
                  <a:schemeClr val="accent4">
                    <a:lumMod val="75000"/>
                    <a:alpha val="75000"/>
                  </a:schemeClr>
                </a:solidFill>
                <a:prstDash val="solid"/>
              </a:ln>
            </c:spPr>
          </c:marker>
          <c:cat>
            <c:strRef>
              <c:f>'Table 1.6'!$A$5:$A$11</c:f>
              <c:strCache>
                <c:ptCount val="7"/>
                <c:pt idx="0">
                  <c:v>Less than 18 years</c:v>
                </c:pt>
                <c:pt idx="1">
                  <c:v>18-24</c:v>
                </c:pt>
                <c:pt idx="2">
                  <c:v>25-34</c:v>
                </c:pt>
                <c:pt idx="3">
                  <c:v>35-44</c:v>
                </c:pt>
                <c:pt idx="4">
                  <c:v>45-54</c:v>
                </c:pt>
                <c:pt idx="5">
                  <c:v>55-64</c:v>
                </c:pt>
                <c:pt idx="6">
                  <c:v>65 years and over</c:v>
                </c:pt>
              </c:strCache>
            </c:strRef>
          </c:cat>
          <c:val>
            <c:numRef>
              <c:f>'Table 1.6'!$B$13:$B$19</c:f>
              <c:numCache>
                <c:formatCode>#,##0</c:formatCode>
                <c:ptCount val="7"/>
                <c:pt idx="0">
                  <c:v>850</c:v>
                </c:pt>
                <c:pt idx="1">
                  <c:v>-1378</c:v>
                </c:pt>
                <c:pt idx="2">
                  <c:v>343</c:v>
                </c:pt>
                <c:pt idx="3">
                  <c:v>225</c:v>
                </c:pt>
                <c:pt idx="4">
                  <c:v>149</c:v>
                </c:pt>
                <c:pt idx="5">
                  <c:v>150</c:v>
                </c:pt>
                <c:pt idx="6">
                  <c:v>93</c:v>
                </c:pt>
              </c:numCache>
            </c:numRef>
          </c:val>
          <c:smooth val="0"/>
        </c:ser>
        <c:dLbls>
          <c:showLegendKey val="0"/>
          <c:showVal val="0"/>
          <c:showCatName val="0"/>
          <c:showSerName val="0"/>
          <c:showPercent val="0"/>
          <c:showBubbleSize val="0"/>
        </c:dLbls>
        <c:marker val="1"/>
        <c:smooth val="0"/>
        <c:axId val="495918784"/>
        <c:axId val="495924272"/>
      </c:lineChart>
      <c:catAx>
        <c:axId val="49591878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Age-Group</a:t>
                </a:r>
              </a:p>
            </c:rich>
          </c:tx>
          <c:layout>
            <c:manualLayout>
              <c:xMode val="edge"/>
              <c:yMode val="edge"/>
              <c:x val="0.47673216132368151"/>
              <c:y val="0.94406779661016949"/>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5924272"/>
        <c:crosses val="autoZero"/>
        <c:auto val="1"/>
        <c:lblAlgn val="ctr"/>
        <c:lblOffset val="100"/>
        <c:tickLblSkip val="1"/>
        <c:tickMarkSkip val="1"/>
        <c:noMultiLvlLbl val="0"/>
      </c:catAx>
      <c:valAx>
        <c:axId val="495924272"/>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a:t>Net Total Migration</a:t>
                </a:r>
              </a:p>
            </c:rich>
          </c:tx>
          <c:layout>
            <c:manualLayout>
              <c:xMode val="edge"/>
              <c:yMode val="edge"/>
              <c:x val="1.3788348845225785E-3"/>
              <c:y val="0.2740112994350282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5918784"/>
        <c:crosses val="autoZero"/>
        <c:crossBetween val="between"/>
      </c:valAx>
      <c:spPr>
        <a:noFill/>
        <a:ln w="25400">
          <a:noFill/>
        </a:ln>
      </c:spPr>
    </c:plotArea>
    <c:legend>
      <c:legendPos val="r"/>
      <c:layout>
        <c:manualLayout>
          <c:xMode val="edge"/>
          <c:yMode val="edge"/>
          <c:x val="0.83902102723198901"/>
          <c:y val="0.11016949152542373"/>
          <c:w val="0.14305411926921752"/>
          <c:h val="9.2655367231638405E-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a:solidFill>
        <a:schemeClr val="bg1">
          <a:lumMod val="85000"/>
        </a:schemeClr>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9</xdr:col>
      <xdr:colOff>152400</xdr:colOff>
      <xdr:row>0</xdr:row>
      <xdr:rowOff>47625</xdr:rowOff>
    </xdr:from>
    <xdr:to>
      <xdr:col>11</xdr:col>
      <xdr:colOff>771525</xdr:colOff>
      <xdr:row>4</xdr:row>
      <xdr:rowOff>171450</xdr:rowOff>
    </xdr:to>
    <xdr:grpSp>
      <xdr:nvGrpSpPr>
        <xdr:cNvPr id="3235" name="Group 1" title="Logos"/>
        <xdr:cNvGrpSpPr>
          <a:grpSpLocks/>
        </xdr:cNvGrpSpPr>
      </xdr:nvGrpSpPr>
      <xdr:grpSpPr bwMode="auto">
        <a:xfrm>
          <a:off x="6515100" y="47625"/>
          <a:ext cx="2847975" cy="942975"/>
          <a:chOff x="3771900" y="419099"/>
          <a:chExt cx="3076575" cy="1076801"/>
        </a:xfrm>
      </xdr:grpSpPr>
      <xdr:sp macro="" textlink="">
        <xdr:nvSpPr>
          <xdr:cNvPr id="3236" name="Object 1" title="National Statistics Logo"/>
          <xdr:cNvSpPr>
            <a:spLocks noChangeArrowheads="1"/>
          </xdr:cNvSpPr>
        </xdr:nvSpPr>
        <xdr:spPr bwMode="auto">
          <a:xfrm>
            <a:off x="3771900" y="419099"/>
            <a:ext cx="1115935" cy="1076801"/>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3237"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0664" y="504110"/>
            <a:ext cx="2127811" cy="982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581025</xdr:colOff>
      <xdr:row>4</xdr:row>
      <xdr:rowOff>47625</xdr:rowOff>
    </xdr:from>
    <xdr:to>
      <xdr:col>22</xdr:col>
      <xdr:colOff>38100</xdr:colOff>
      <xdr:row>39</xdr:row>
      <xdr:rowOff>0</xdr:rowOff>
    </xdr:to>
    <xdr:graphicFrame macro="">
      <xdr:nvGraphicFramePr>
        <xdr:cNvPr id="12301" name="Chart 1" title="Figure 1.1: Estimated Net International Migration"/>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247650</xdr:colOff>
      <xdr:row>4</xdr:row>
      <xdr:rowOff>95250</xdr:rowOff>
    </xdr:from>
    <xdr:to>
      <xdr:col>21</xdr:col>
      <xdr:colOff>314325</xdr:colOff>
      <xdr:row>39</xdr:row>
      <xdr:rowOff>47625</xdr:rowOff>
    </xdr:to>
    <xdr:graphicFrame macro="">
      <xdr:nvGraphicFramePr>
        <xdr:cNvPr id="14348" name="Chart 1" title="Figure 1.2: Estimated Net International Migration, by Local Government District"/>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6</xdr:col>
      <xdr:colOff>371475</xdr:colOff>
      <xdr:row>4</xdr:row>
      <xdr:rowOff>104775</xdr:rowOff>
    </xdr:from>
    <xdr:to>
      <xdr:col>21</xdr:col>
      <xdr:colOff>438150</xdr:colOff>
      <xdr:row>39</xdr:row>
      <xdr:rowOff>57150</xdr:rowOff>
    </xdr:to>
    <xdr:graphicFrame macro="">
      <xdr:nvGraphicFramePr>
        <xdr:cNvPr id="17419" name="Chart 1" title="Figure 1.3: Net international migration by age and gende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6</xdr:col>
      <xdr:colOff>400050</xdr:colOff>
      <xdr:row>4</xdr:row>
      <xdr:rowOff>133350</xdr:rowOff>
    </xdr:from>
    <xdr:to>
      <xdr:col>21</xdr:col>
      <xdr:colOff>466725</xdr:colOff>
      <xdr:row>39</xdr:row>
      <xdr:rowOff>85725</xdr:rowOff>
    </xdr:to>
    <xdr:graphicFrame macro="">
      <xdr:nvGraphicFramePr>
        <xdr:cNvPr id="18443" name="Chart 1" title="Figure 1.6: Net Total Migration by Age and Gende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sra.gov.uk/sites/nisra.gov.uk/files/publications/Methodology-2017.pdf" TargetMode="External"/><Relationship Id="rId2" Type="http://schemas.openxmlformats.org/officeDocument/2006/relationships/hyperlink" Target="https://www.nisra.gov.uk/statistics/population/long-term-international-migration-statistics" TargetMode="External"/><Relationship Id="rId1" Type="http://schemas.openxmlformats.org/officeDocument/2006/relationships/hyperlink" Target="https://www.nisra.gov.uk/statistics/population/mid-year-population-estimat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L50"/>
  <sheetViews>
    <sheetView showGridLines="0" tabSelected="1" workbookViewId="0"/>
  </sheetViews>
  <sheetFormatPr defaultColWidth="0" defaultRowHeight="12.75" zeroHeight="1" x14ac:dyDescent="0.2"/>
  <cols>
    <col min="1" max="1" width="3.7109375" customWidth="1"/>
    <col min="2" max="2" width="10.7109375" customWidth="1"/>
    <col min="3" max="3" width="10.28515625" customWidth="1"/>
    <col min="4" max="7" width="9.140625" customWidth="1"/>
    <col min="8" max="8" width="10.42578125" customWidth="1"/>
    <col min="9" max="9" width="23.7109375" customWidth="1"/>
    <col min="10" max="10" width="20.7109375" customWidth="1"/>
    <col min="11" max="12" width="12.7109375" customWidth="1"/>
    <col min="13" max="13" width="4.28515625" customWidth="1"/>
  </cols>
  <sheetData>
    <row r="1" spans="2:12" x14ac:dyDescent="0.2"/>
    <row r="2" spans="2:12" ht="20.25" x14ac:dyDescent="0.3">
      <c r="B2" s="32" t="s">
        <v>167</v>
      </c>
    </row>
    <row r="3" spans="2:12" ht="15.75" x14ac:dyDescent="0.25">
      <c r="B3" s="33" t="s">
        <v>113</v>
      </c>
    </row>
    <row r="4" spans="2:12" ht="15.75" x14ac:dyDescent="0.25">
      <c r="B4" s="33"/>
    </row>
    <row r="5" spans="2:12" ht="15.75" x14ac:dyDescent="0.25">
      <c r="B5" s="132"/>
    </row>
    <row r="6" spans="2:12" ht="15.75" x14ac:dyDescent="0.25">
      <c r="B6" s="33"/>
    </row>
    <row r="7" spans="2:12" ht="15" customHeight="1" x14ac:dyDescent="0.2">
      <c r="B7" s="34" t="s">
        <v>161</v>
      </c>
      <c r="C7" s="34" t="s">
        <v>162</v>
      </c>
      <c r="D7" s="46"/>
      <c r="E7" s="34"/>
      <c r="F7" s="46"/>
      <c r="G7" s="46"/>
      <c r="H7" s="46"/>
      <c r="I7" s="48" t="s">
        <v>163</v>
      </c>
      <c r="J7" s="48" t="s">
        <v>115</v>
      </c>
      <c r="K7" s="48" t="s">
        <v>116</v>
      </c>
      <c r="L7" s="48" t="s">
        <v>117</v>
      </c>
    </row>
    <row r="8" spans="2:12" ht="15" customHeight="1" x14ac:dyDescent="0.2">
      <c r="B8" s="49" t="s">
        <v>106</v>
      </c>
      <c r="C8" s="25" t="s">
        <v>44</v>
      </c>
      <c r="I8" s="133" t="s">
        <v>30</v>
      </c>
      <c r="J8" s="133" t="s">
        <v>168</v>
      </c>
      <c r="K8" s="133" t="s">
        <v>119</v>
      </c>
      <c r="L8" s="134" t="s">
        <v>122</v>
      </c>
    </row>
    <row r="9" spans="2:12" ht="15" customHeight="1" x14ac:dyDescent="0.2">
      <c r="B9" s="49" t="s">
        <v>107</v>
      </c>
      <c r="C9" s="25" t="s">
        <v>151</v>
      </c>
      <c r="I9" s="133" t="s">
        <v>118</v>
      </c>
      <c r="J9" s="133" t="s">
        <v>169</v>
      </c>
      <c r="K9" s="133" t="s">
        <v>119</v>
      </c>
      <c r="L9" s="134" t="s">
        <v>121</v>
      </c>
    </row>
    <row r="10" spans="2:12" ht="15" customHeight="1" x14ac:dyDescent="0.2">
      <c r="B10" s="49" t="s">
        <v>109</v>
      </c>
      <c r="C10" s="25" t="s">
        <v>152</v>
      </c>
      <c r="I10" s="133" t="s">
        <v>30</v>
      </c>
      <c r="J10" s="133" t="s">
        <v>170</v>
      </c>
      <c r="K10" s="133" t="s">
        <v>119</v>
      </c>
      <c r="L10" s="134" t="s">
        <v>108</v>
      </c>
    </row>
    <row r="11" spans="2:12" ht="15" customHeight="1" x14ac:dyDescent="0.2">
      <c r="B11" s="49" t="s">
        <v>110</v>
      </c>
      <c r="C11" s="25" t="s">
        <v>114</v>
      </c>
      <c r="I11" s="133" t="s">
        <v>30</v>
      </c>
      <c r="J11" s="133" t="s">
        <v>168</v>
      </c>
      <c r="K11" s="133" t="s">
        <v>119</v>
      </c>
      <c r="L11" s="135" t="s">
        <v>120</v>
      </c>
    </row>
    <row r="12" spans="2:12" ht="15" customHeight="1" x14ac:dyDescent="0.2">
      <c r="B12" s="49" t="s">
        <v>111</v>
      </c>
      <c r="C12" s="25" t="s">
        <v>153</v>
      </c>
      <c r="I12" s="133" t="s">
        <v>118</v>
      </c>
      <c r="J12" s="133" t="s">
        <v>170</v>
      </c>
      <c r="K12" s="133" t="s">
        <v>119</v>
      </c>
      <c r="L12" s="135" t="s">
        <v>120</v>
      </c>
    </row>
    <row r="13" spans="2:12" ht="15" customHeight="1" x14ac:dyDescent="0.2">
      <c r="B13" s="49" t="s">
        <v>112</v>
      </c>
      <c r="C13" s="25" t="s">
        <v>154</v>
      </c>
      <c r="I13" s="133" t="s">
        <v>30</v>
      </c>
      <c r="J13" s="133" t="s">
        <v>170</v>
      </c>
      <c r="K13" s="133" t="s">
        <v>119</v>
      </c>
      <c r="L13" s="134" t="s">
        <v>123</v>
      </c>
    </row>
    <row r="14" spans="2:12" ht="15" customHeight="1" x14ac:dyDescent="0.2">
      <c r="B14" s="44"/>
    </row>
    <row r="15" spans="2:12" ht="15" customHeight="1" x14ac:dyDescent="0.2">
      <c r="B15" s="35" t="s">
        <v>101</v>
      </c>
      <c r="C15" s="36"/>
      <c r="D15" s="36"/>
      <c r="E15" s="37"/>
      <c r="F15" s="38"/>
      <c r="G15" s="36"/>
      <c r="H15" s="36"/>
      <c r="I15" s="36"/>
      <c r="J15" s="47"/>
      <c r="K15" s="47"/>
      <c r="L15" s="47"/>
    </row>
    <row r="16" spans="2:12" ht="15" customHeight="1" x14ac:dyDescent="0.2">
      <c r="B16" s="150" t="s">
        <v>171</v>
      </c>
      <c r="C16" s="150"/>
      <c r="D16" s="150"/>
      <c r="E16" s="150"/>
      <c r="F16" s="150"/>
      <c r="G16" s="150"/>
      <c r="H16" s="150"/>
      <c r="I16" s="150"/>
      <c r="J16" s="150"/>
      <c r="K16" s="150"/>
      <c r="L16" s="150"/>
    </row>
    <row r="17" spans="2:12" ht="15" customHeight="1" x14ac:dyDescent="0.2">
      <c r="B17" s="150"/>
      <c r="C17" s="150"/>
      <c r="D17" s="150"/>
      <c r="E17" s="150"/>
      <c r="F17" s="150"/>
      <c r="G17" s="150"/>
      <c r="H17" s="150"/>
      <c r="I17" s="150"/>
      <c r="J17" s="150"/>
      <c r="K17" s="150"/>
      <c r="L17" s="150"/>
    </row>
    <row r="18" spans="2:12" ht="15" customHeight="1" x14ac:dyDescent="0.2">
      <c r="B18" s="150"/>
      <c r="C18" s="150"/>
      <c r="D18" s="150"/>
      <c r="E18" s="150"/>
      <c r="F18" s="150"/>
      <c r="G18" s="150"/>
      <c r="H18" s="150"/>
      <c r="I18" s="150"/>
      <c r="J18" s="150"/>
      <c r="K18" s="150"/>
      <c r="L18" s="150"/>
    </row>
    <row r="19" spans="2:12" ht="15" customHeight="1" x14ac:dyDescent="0.2">
      <c r="B19" s="42" t="s">
        <v>102</v>
      </c>
      <c r="C19" s="36"/>
      <c r="D19" s="36"/>
      <c r="E19" s="40"/>
      <c r="F19" s="39"/>
      <c r="G19" s="36"/>
      <c r="H19" s="36"/>
      <c r="I19" s="36"/>
      <c r="J19" s="47"/>
      <c r="K19" s="47"/>
      <c r="L19" s="47"/>
    </row>
    <row r="20" spans="2:12" ht="15" customHeight="1" x14ac:dyDescent="0.2">
      <c r="B20" s="42"/>
      <c r="C20" s="36"/>
      <c r="D20" s="36"/>
      <c r="E20" s="40"/>
      <c r="F20" s="39"/>
      <c r="G20" s="36"/>
      <c r="H20" s="36"/>
      <c r="I20" s="36"/>
      <c r="J20" s="47"/>
      <c r="K20" s="47"/>
      <c r="L20" s="47"/>
    </row>
    <row r="21" spans="2:12" ht="15" customHeight="1" x14ac:dyDescent="0.2">
      <c r="B21" s="150" t="s">
        <v>103</v>
      </c>
      <c r="C21" s="150"/>
      <c r="D21" s="150"/>
      <c r="E21" s="150"/>
      <c r="F21" s="150"/>
      <c r="G21" s="150"/>
      <c r="H21" s="150"/>
      <c r="I21" s="150"/>
      <c r="J21" s="150"/>
      <c r="K21" s="150"/>
      <c r="L21" s="150"/>
    </row>
    <row r="22" spans="2:12" ht="15" customHeight="1" x14ac:dyDescent="0.2">
      <c r="B22" s="150"/>
      <c r="C22" s="150"/>
      <c r="D22" s="150"/>
      <c r="E22" s="150"/>
      <c r="F22" s="150"/>
      <c r="G22" s="150"/>
      <c r="H22" s="150"/>
      <c r="I22" s="150"/>
      <c r="J22" s="150"/>
      <c r="K22" s="150"/>
      <c r="L22" s="150"/>
    </row>
    <row r="23" spans="2:12" ht="15" customHeight="1" x14ac:dyDescent="0.2">
      <c r="B23" s="150"/>
      <c r="C23" s="150"/>
      <c r="D23" s="150"/>
      <c r="E23" s="150"/>
      <c r="F23" s="150"/>
      <c r="G23" s="150"/>
      <c r="H23" s="150"/>
      <c r="I23" s="150"/>
      <c r="J23" s="150"/>
      <c r="K23" s="150"/>
      <c r="L23" s="150"/>
    </row>
    <row r="24" spans="2:12" ht="15" customHeight="1" x14ac:dyDescent="0.2">
      <c r="B24" s="152" t="s">
        <v>148</v>
      </c>
      <c r="C24" s="152"/>
      <c r="D24" s="152"/>
      <c r="E24" s="152"/>
      <c r="F24" s="152"/>
      <c r="G24" s="152"/>
      <c r="H24" s="152"/>
      <c r="I24" s="152"/>
      <c r="J24" s="152"/>
      <c r="K24" s="152"/>
      <c r="L24" s="152"/>
    </row>
    <row r="25" spans="2:12" ht="15" customHeight="1" x14ac:dyDescent="0.2">
      <c r="B25" s="43"/>
      <c r="C25" s="41"/>
      <c r="D25" s="41"/>
      <c r="E25" s="41"/>
      <c r="F25" s="41"/>
      <c r="G25" s="41"/>
      <c r="H25" s="41"/>
      <c r="I25" s="41"/>
      <c r="J25" s="47"/>
      <c r="K25" s="47"/>
      <c r="L25" s="47"/>
    </row>
    <row r="26" spans="2:12" ht="15" customHeight="1" x14ac:dyDescent="0.2">
      <c r="B26" s="150" t="s">
        <v>155</v>
      </c>
      <c r="C26" s="150"/>
      <c r="D26" s="150"/>
      <c r="E26" s="150"/>
      <c r="F26" s="150"/>
      <c r="G26" s="150"/>
      <c r="H26" s="150"/>
      <c r="I26" s="150"/>
      <c r="J26" s="150"/>
      <c r="K26" s="150"/>
      <c r="L26" s="150"/>
    </row>
    <row r="27" spans="2:12" ht="15" customHeight="1" x14ac:dyDescent="0.2">
      <c r="B27" s="150"/>
      <c r="C27" s="150"/>
      <c r="D27" s="150"/>
      <c r="E27" s="150"/>
      <c r="F27" s="150"/>
      <c r="G27" s="150"/>
      <c r="H27" s="150"/>
      <c r="I27" s="150"/>
      <c r="J27" s="150"/>
      <c r="K27" s="150"/>
      <c r="L27" s="150"/>
    </row>
    <row r="28" spans="2:12" ht="15" customHeight="1" x14ac:dyDescent="0.2">
      <c r="B28" s="150"/>
      <c r="C28" s="150"/>
      <c r="D28" s="150"/>
      <c r="E28" s="150"/>
      <c r="F28" s="150"/>
      <c r="G28" s="150"/>
      <c r="H28" s="150"/>
      <c r="I28" s="150"/>
      <c r="J28" s="150"/>
      <c r="K28" s="150"/>
      <c r="L28" s="150"/>
    </row>
    <row r="29" spans="2:12" ht="15" customHeight="1" x14ac:dyDescent="0.2">
      <c r="B29" s="150"/>
      <c r="C29" s="150"/>
      <c r="D29" s="150"/>
      <c r="E29" s="150"/>
      <c r="F29" s="150"/>
      <c r="G29" s="150"/>
      <c r="H29" s="150"/>
      <c r="I29" s="150"/>
      <c r="J29" s="150"/>
      <c r="K29" s="150"/>
      <c r="L29" s="150"/>
    </row>
    <row r="30" spans="2:12" ht="15" customHeight="1" x14ac:dyDescent="0.2">
      <c r="B30" s="42" t="s">
        <v>105</v>
      </c>
      <c r="C30" s="45"/>
      <c r="D30" s="45"/>
      <c r="E30" s="45"/>
      <c r="F30" s="45"/>
      <c r="G30" s="45"/>
      <c r="H30" s="45"/>
      <c r="I30" s="45"/>
      <c r="J30" s="47"/>
      <c r="K30" s="47"/>
      <c r="L30" s="47"/>
    </row>
    <row r="31" spans="2:12" ht="15" customHeight="1" x14ac:dyDescent="0.2">
      <c r="B31" s="41"/>
      <c r="C31" s="41"/>
      <c r="D31" s="41"/>
      <c r="E31" s="41"/>
      <c r="F31" s="41"/>
      <c r="G31" s="41"/>
      <c r="H31" s="41"/>
      <c r="I31" s="41"/>
      <c r="J31" s="41"/>
      <c r="K31" s="41"/>
      <c r="L31" s="47"/>
    </row>
    <row r="32" spans="2:12" ht="15" customHeight="1" x14ac:dyDescent="0.2">
      <c r="B32" s="151" t="s">
        <v>104</v>
      </c>
      <c r="C32" s="151"/>
      <c r="D32" s="151"/>
      <c r="E32" s="151"/>
      <c r="F32" s="151"/>
      <c r="G32" s="151"/>
      <c r="H32" s="151"/>
      <c r="I32" s="151"/>
      <c r="J32" s="151"/>
      <c r="K32" s="151"/>
      <c r="L32" s="151"/>
    </row>
    <row r="33" ht="15" customHeight="1" x14ac:dyDescent="0.2"/>
    <row r="34" ht="15" customHeight="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sheetData>
  <mergeCells count="5">
    <mergeCell ref="B16:L18"/>
    <mergeCell ref="B21:L23"/>
    <mergeCell ref="B26:L29"/>
    <mergeCell ref="B32:L32"/>
    <mergeCell ref="B24:L24"/>
  </mergeCells>
  <hyperlinks>
    <hyperlink ref="B19" r:id="rId1"/>
    <hyperlink ref="B30" r:id="rId2"/>
    <hyperlink ref="B8" location="'Table 1.1'!A1" display="Table 1.1"/>
    <hyperlink ref="B9" location="'Table 1.2'!A1" display="Table 1.2"/>
    <hyperlink ref="B10" location="'Table 1.3'!A1" display="Table 1.3"/>
    <hyperlink ref="B11" location="'Table 1.4'!A1" display="Table 1.4"/>
    <hyperlink ref="B12" location="'Table 1.5'!A1" display="Table 1.5"/>
    <hyperlink ref="B13" location="'Table 1.6'!A1" display="Table 1.6"/>
    <hyperlink ref="B24" r:id="rId3"/>
    <hyperlink ref="L8" location="'Figure 1.1'!A1" display="Figure 1.1"/>
    <hyperlink ref="L9" location="'Figure 1.2'!A1" display="Figure 1.2"/>
    <hyperlink ref="L10" location="'Figure 1.3'!A1" display="Figure 1.3"/>
    <hyperlink ref="L13" location="'Figure 1.6'!A1" display="Figure 1.6"/>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defaultRowHeight="12.75" x14ac:dyDescent="0.2"/>
  <cols>
    <col min="1" max="16384" width="9.140625" style="136"/>
  </cols>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3"/>
  <sheetViews>
    <sheetView showGridLines="0" workbookViewId="0"/>
  </sheetViews>
  <sheetFormatPr defaultColWidth="0" defaultRowHeight="12.75" zeroHeight="1" x14ac:dyDescent="0.2"/>
  <cols>
    <col min="1" max="1" width="23.140625" style="2" customWidth="1"/>
    <col min="2" max="2" width="17.140625" style="2" customWidth="1"/>
    <col min="3" max="6" width="9.140625" style="2" customWidth="1"/>
    <col min="7" max="16384" width="0" style="2" hidden="1"/>
  </cols>
  <sheetData>
    <row r="1" spans="1:6" x14ac:dyDescent="0.2">
      <c r="A1" s="1" t="s">
        <v>158</v>
      </c>
    </row>
    <row r="2" spans="1:6" x14ac:dyDescent="0.2">
      <c r="A2"/>
    </row>
    <row r="3" spans="1:6" ht="25.5" x14ac:dyDescent="0.2">
      <c r="A3" s="98" t="s">
        <v>31</v>
      </c>
      <c r="B3" s="69" t="s">
        <v>146</v>
      </c>
    </row>
    <row r="4" spans="1:6" ht="15" customHeight="1" x14ac:dyDescent="0.2">
      <c r="A4" s="99" t="s">
        <v>66</v>
      </c>
      <c r="B4" s="100">
        <f>SUM(B5:B11)</f>
        <v>743</v>
      </c>
      <c r="D4" s="18" t="s">
        <v>71</v>
      </c>
      <c r="E4" s="18" t="s">
        <v>72</v>
      </c>
      <c r="F4" s="18" t="s">
        <v>73</v>
      </c>
    </row>
    <row r="5" spans="1:6" ht="15" customHeight="1" x14ac:dyDescent="0.2">
      <c r="A5" s="101" t="s">
        <v>33</v>
      </c>
      <c r="B5" s="102">
        <v>846</v>
      </c>
      <c r="C5" s="27"/>
      <c r="D5" s="28"/>
      <c r="E5" s="19">
        <v>1643</v>
      </c>
      <c r="F5" s="24">
        <v>287</v>
      </c>
    </row>
    <row r="6" spans="1:6" ht="15" customHeight="1" x14ac:dyDescent="0.2">
      <c r="A6" s="101" t="s">
        <v>34</v>
      </c>
      <c r="B6" s="102">
        <v>-1187</v>
      </c>
      <c r="C6" s="27"/>
      <c r="D6" s="29"/>
      <c r="E6" s="19">
        <v>4572</v>
      </c>
      <c r="F6" s="24">
        <v>-1101</v>
      </c>
    </row>
    <row r="7" spans="1:6" ht="15" customHeight="1" x14ac:dyDescent="0.2">
      <c r="A7" s="101" t="s">
        <v>35</v>
      </c>
      <c r="B7" s="102">
        <v>395</v>
      </c>
      <c r="C7" s="27"/>
      <c r="D7" s="30"/>
      <c r="E7" s="19">
        <v>3597</v>
      </c>
      <c r="F7" s="24">
        <v>-553</v>
      </c>
    </row>
    <row r="8" spans="1:6" ht="15" customHeight="1" x14ac:dyDescent="0.2">
      <c r="A8" s="101" t="s">
        <v>36</v>
      </c>
      <c r="B8" s="102">
        <v>256</v>
      </c>
      <c r="C8" s="27"/>
      <c r="D8" s="30"/>
      <c r="E8" s="19">
        <v>1481</v>
      </c>
      <c r="F8" s="24">
        <v>-283</v>
      </c>
    </row>
    <row r="9" spans="1:6" ht="15" customHeight="1" x14ac:dyDescent="0.2">
      <c r="A9" s="101" t="s">
        <v>37</v>
      </c>
      <c r="B9" s="102">
        <v>239</v>
      </c>
      <c r="C9" s="27"/>
      <c r="D9" s="30"/>
      <c r="E9" s="19">
        <v>690</v>
      </c>
      <c r="F9" s="24">
        <v>30</v>
      </c>
    </row>
    <row r="10" spans="1:6" ht="15" customHeight="1" x14ac:dyDescent="0.2">
      <c r="A10" s="101" t="s">
        <v>38</v>
      </c>
      <c r="B10" s="102">
        <v>116</v>
      </c>
      <c r="C10" s="27"/>
      <c r="D10" s="30"/>
      <c r="E10" s="19">
        <v>343</v>
      </c>
      <c r="F10" s="24">
        <v>49</v>
      </c>
    </row>
    <row r="11" spans="1:6" ht="15" customHeight="1" x14ac:dyDescent="0.2">
      <c r="A11" s="96" t="s">
        <v>41</v>
      </c>
      <c r="B11" s="131">
        <v>78</v>
      </c>
      <c r="C11" s="27"/>
      <c r="D11" s="30"/>
      <c r="E11" s="19">
        <v>218</v>
      </c>
      <c r="F11" s="24">
        <v>22</v>
      </c>
    </row>
    <row r="12" spans="1:6" ht="15" customHeight="1" x14ac:dyDescent="0.2">
      <c r="A12" s="99" t="s">
        <v>39</v>
      </c>
      <c r="B12" s="100">
        <f>SUM(B13:B19)</f>
        <v>432</v>
      </c>
      <c r="C12" s="27"/>
      <c r="D12" s="30"/>
      <c r="E12" s="19"/>
      <c r="F12" s="24"/>
    </row>
    <row r="13" spans="1:6" ht="15" customHeight="1" x14ac:dyDescent="0.2">
      <c r="A13" s="101" t="s">
        <v>33</v>
      </c>
      <c r="B13" s="102">
        <v>850</v>
      </c>
      <c r="C13" s="27"/>
      <c r="D13" s="29"/>
      <c r="E13" s="19">
        <v>1581</v>
      </c>
      <c r="F13" s="24">
        <v>358</v>
      </c>
    </row>
    <row r="14" spans="1:6" ht="15" customHeight="1" x14ac:dyDescent="0.2">
      <c r="A14" s="101" t="s">
        <v>34</v>
      </c>
      <c r="B14" s="102">
        <v>-1378</v>
      </c>
      <c r="C14" s="27"/>
      <c r="D14" s="29"/>
      <c r="E14" s="19">
        <v>4643</v>
      </c>
      <c r="F14" s="24">
        <v>-1191</v>
      </c>
    </row>
    <row r="15" spans="1:6" ht="15" customHeight="1" x14ac:dyDescent="0.2">
      <c r="A15" s="101" t="s">
        <v>35</v>
      </c>
      <c r="B15" s="102">
        <v>343</v>
      </c>
      <c r="C15" s="27"/>
      <c r="D15" s="29"/>
      <c r="E15" s="19">
        <v>3657</v>
      </c>
      <c r="F15" s="24">
        <v>-686</v>
      </c>
    </row>
    <row r="16" spans="1:6" ht="15" customHeight="1" x14ac:dyDescent="0.2">
      <c r="A16" s="101" t="s">
        <v>36</v>
      </c>
      <c r="B16" s="102">
        <v>225</v>
      </c>
      <c r="C16" s="27"/>
      <c r="D16" s="29"/>
      <c r="E16" s="19">
        <v>1285</v>
      </c>
      <c r="F16" s="24">
        <v>-167</v>
      </c>
    </row>
    <row r="17" spans="1:6" ht="15" customHeight="1" x14ac:dyDescent="0.2">
      <c r="A17" s="101" t="s">
        <v>37</v>
      </c>
      <c r="B17" s="102">
        <v>149</v>
      </c>
      <c r="C17" s="27"/>
      <c r="D17" s="29"/>
      <c r="E17" s="19">
        <v>602</v>
      </c>
      <c r="F17" s="24">
        <v>-1</v>
      </c>
    </row>
    <row r="18" spans="1:6" ht="15" customHeight="1" x14ac:dyDescent="0.2">
      <c r="A18" s="101" t="s">
        <v>38</v>
      </c>
      <c r="B18" s="102">
        <v>150</v>
      </c>
      <c r="C18" s="27"/>
      <c r="D18" s="29"/>
      <c r="E18" s="19">
        <v>341</v>
      </c>
      <c r="F18" s="24">
        <v>47</v>
      </c>
    </row>
    <row r="19" spans="1:6" ht="15" customHeight="1" x14ac:dyDescent="0.2">
      <c r="A19" s="96" t="s">
        <v>41</v>
      </c>
      <c r="B19" s="94">
        <v>93</v>
      </c>
      <c r="C19" s="27"/>
      <c r="D19" s="29"/>
      <c r="E19" s="19">
        <v>292</v>
      </c>
      <c r="F19" s="24">
        <v>-19</v>
      </c>
    </row>
    <row r="20" spans="1:6" ht="15" customHeight="1" x14ac:dyDescent="0.2">
      <c r="A20" s="97" t="s">
        <v>3</v>
      </c>
      <c r="B20" s="95">
        <f>SUM(B4,B12)</f>
        <v>1175</v>
      </c>
      <c r="C20" s="27"/>
      <c r="D20" s="31"/>
    </row>
    <row r="21" spans="1:6" ht="15" customHeight="1" x14ac:dyDescent="0.2">
      <c r="C21" s="31"/>
      <c r="D21" s="31"/>
    </row>
    <row r="22" spans="1:6" hidden="1" x14ac:dyDescent="0.2"/>
    <row r="23" spans="1:6" hidden="1" x14ac:dyDescent="0.2"/>
  </sheetData>
  <phoneticPr fontId="5"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showGridLines="0" showRowColHeaders="0" workbookViewId="0"/>
  </sheetViews>
  <sheetFormatPr defaultRowHeight="12.75" x14ac:dyDescent="0.2"/>
  <cols>
    <col min="1" max="16384" width="9.140625" style="136"/>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4"/>
  <sheetViews>
    <sheetView showGridLines="0" workbookViewId="0"/>
  </sheetViews>
  <sheetFormatPr defaultColWidth="0" defaultRowHeight="12.75" zeroHeight="1" x14ac:dyDescent="0.2"/>
  <cols>
    <col min="1" max="1" width="19.7109375" style="2" customWidth="1"/>
    <col min="2" max="3" width="15.7109375" style="2" customWidth="1"/>
    <col min="4" max="4" width="17.42578125" style="2" customWidth="1"/>
    <col min="5" max="5" width="20.42578125" style="2" customWidth="1"/>
    <col min="6" max="6" width="9.140625" style="2" hidden="1" customWidth="1"/>
    <col min="7" max="7" width="13.42578125" style="18" hidden="1" customWidth="1"/>
    <col min="8" max="8" width="9.140625" style="2" hidden="1" customWidth="1"/>
    <col min="9" max="16384" width="9.140625" style="2" hidden="1"/>
  </cols>
  <sheetData>
    <row r="1" spans="1:5" x14ac:dyDescent="0.2">
      <c r="A1" s="50" t="s">
        <v>150</v>
      </c>
    </row>
    <row r="2" spans="1:5" x14ac:dyDescent="0.2">
      <c r="A2" s="51"/>
    </row>
    <row r="3" spans="1:5" ht="26.25" customHeight="1" x14ac:dyDescent="0.2">
      <c r="A3" s="67" t="s">
        <v>2</v>
      </c>
      <c r="B3" s="68" t="s">
        <v>124</v>
      </c>
      <c r="C3" s="69" t="s">
        <v>125</v>
      </c>
      <c r="D3" s="69" t="s">
        <v>47</v>
      </c>
    </row>
    <row r="4" spans="1:5" ht="15" customHeight="1" x14ac:dyDescent="0.2">
      <c r="A4" s="56" t="s">
        <v>49</v>
      </c>
      <c r="B4" s="57">
        <v>6524</v>
      </c>
      <c r="C4" s="58">
        <v>7609</v>
      </c>
      <c r="D4" s="59">
        <v>-1085</v>
      </c>
      <c r="E4" s="20" t="s">
        <v>56</v>
      </c>
    </row>
    <row r="5" spans="1:5" ht="15" customHeight="1" x14ac:dyDescent="0.2">
      <c r="A5" s="60" t="s">
        <v>50</v>
      </c>
      <c r="B5" s="61">
        <v>6488</v>
      </c>
      <c r="C5" s="62">
        <v>6393</v>
      </c>
      <c r="D5" s="63">
        <v>95</v>
      </c>
      <c r="E5" s="20" t="s">
        <v>57</v>
      </c>
    </row>
    <row r="6" spans="1:5" ht="15" customHeight="1" x14ac:dyDescent="0.2">
      <c r="A6" s="60" t="s">
        <v>51</v>
      </c>
      <c r="B6" s="61">
        <v>6810</v>
      </c>
      <c r="C6" s="62">
        <v>6683</v>
      </c>
      <c r="D6" s="63">
        <v>127</v>
      </c>
      <c r="E6" s="20" t="s">
        <v>58</v>
      </c>
    </row>
    <row r="7" spans="1:5" ht="15" customHeight="1" x14ac:dyDescent="0.2">
      <c r="A7" s="60" t="s">
        <v>52</v>
      </c>
      <c r="B7" s="61">
        <v>8174</v>
      </c>
      <c r="C7" s="62">
        <v>6996</v>
      </c>
      <c r="D7" s="63">
        <v>1178</v>
      </c>
      <c r="E7" s="20" t="s">
        <v>59</v>
      </c>
    </row>
    <row r="8" spans="1:5" ht="15" customHeight="1" x14ac:dyDescent="0.2">
      <c r="A8" s="60" t="s">
        <v>53</v>
      </c>
      <c r="B8" s="61">
        <v>12544</v>
      </c>
      <c r="C8" s="62">
        <v>8861</v>
      </c>
      <c r="D8" s="63">
        <v>3683</v>
      </c>
      <c r="E8" s="20" t="s">
        <v>60</v>
      </c>
    </row>
    <row r="9" spans="1:5" ht="15" customHeight="1" x14ac:dyDescent="0.2">
      <c r="A9" s="60" t="s">
        <v>54</v>
      </c>
      <c r="B9" s="61">
        <v>15803</v>
      </c>
      <c r="C9" s="62">
        <v>8797</v>
      </c>
      <c r="D9" s="63">
        <v>7006</v>
      </c>
      <c r="E9" s="20" t="s">
        <v>61</v>
      </c>
    </row>
    <row r="10" spans="1:5" ht="15" customHeight="1" x14ac:dyDescent="0.2">
      <c r="A10" s="60" t="s">
        <v>55</v>
      </c>
      <c r="B10" s="61">
        <v>19773</v>
      </c>
      <c r="C10" s="62">
        <v>10633</v>
      </c>
      <c r="D10" s="64">
        <v>9140</v>
      </c>
      <c r="E10" s="20" t="s">
        <v>62</v>
      </c>
    </row>
    <row r="11" spans="1:5" ht="15" customHeight="1" x14ac:dyDescent="0.2">
      <c r="A11" s="60" t="s">
        <v>64</v>
      </c>
      <c r="B11" s="61">
        <v>18261</v>
      </c>
      <c r="C11" s="62">
        <v>11981</v>
      </c>
      <c r="D11" s="63">
        <v>6280</v>
      </c>
      <c r="E11" s="18" t="s">
        <v>65</v>
      </c>
    </row>
    <row r="12" spans="1:5" ht="15" customHeight="1" x14ac:dyDescent="0.2">
      <c r="A12" s="60" t="s">
        <v>67</v>
      </c>
      <c r="B12" s="61">
        <v>14404</v>
      </c>
      <c r="C12" s="62">
        <v>11406</v>
      </c>
      <c r="D12" s="63">
        <v>2998</v>
      </c>
      <c r="E12" s="20" t="s">
        <v>68</v>
      </c>
    </row>
    <row r="13" spans="1:5" ht="15" customHeight="1" x14ac:dyDescent="0.2">
      <c r="A13" s="60" t="s">
        <v>0</v>
      </c>
      <c r="B13" s="61">
        <v>13877</v>
      </c>
      <c r="C13" s="62">
        <v>12115</v>
      </c>
      <c r="D13" s="63">
        <v>1762</v>
      </c>
      <c r="E13" s="20" t="s">
        <v>1</v>
      </c>
    </row>
    <row r="14" spans="1:5" ht="15" customHeight="1" x14ac:dyDescent="0.2">
      <c r="A14" s="60" t="s">
        <v>69</v>
      </c>
      <c r="B14" s="61">
        <v>13401</v>
      </c>
      <c r="C14" s="62">
        <v>14097</v>
      </c>
      <c r="D14" s="63">
        <v>-696</v>
      </c>
      <c r="E14" s="20" t="s">
        <v>70</v>
      </c>
    </row>
    <row r="15" spans="1:5" ht="15" customHeight="1" x14ac:dyDescent="0.2">
      <c r="A15" s="60" t="s">
        <v>74</v>
      </c>
      <c r="B15" s="61">
        <v>12922</v>
      </c>
      <c r="C15" s="62">
        <v>12480</v>
      </c>
      <c r="D15" s="63">
        <v>442</v>
      </c>
      <c r="E15" s="20" t="s">
        <v>75</v>
      </c>
    </row>
    <row r="16" spans="1:5" ht="15" customHeight="1" x14ac:dyDescent="0.2">
      <c r="A16" s="60" t="s">
        <v>76</v>
      </c>
      <c r="B16" s="61">
        <v>12736</v>
      </c>
      <c r="C16" s="62">
        <v>13623</v>
      </c>
      <c r="D16" s="63">
        <v>-887</v>
      </c>
      <c r="E16" s="20" t="s">
        <v>77</v>
      </c>
    </row>
    <row r="17" spans="1:5" ht="15" customHeight="1" x14ac:dyDescent="0.2">
      <c r="A17" s="60" t="s">
        <v>78</v>
      </c>
      <c r="B17" s="61">
        <v>13300</v>
      </c>
      <c r="C17" s="62">
        <v>11063</v>
      </c>
      <c r="D17" s="63">
        <v>2237</v>
      </c>
      <c r="E17" s="20" t="s">
        <v>79</v>
      </c>
    </row>
    <row r="18" spans="1:5" ht="15" customHeight="1" x14ac:dyDescent="0.2">
      <c r="A18" s="60" t="s">
        <v>92</v>
      </c>
      <c r="B18" s="61">
        <v>13093</v>
      </c>
      <c r="C18" s="62">
        <v>10298</v>
      </c>
      <c r="D18" s="63">
        <v>2795</v>
      </c>
      <c r="E18" s="20" t="s">
        <v>88</v>
      </c>
    </row>
    <row r="19" spans="1:5" ht="15" customHeight="1" x14ac:dyDescent="0.2">
      <c r="A19" s="60" t="s">
        <v>93</v>
      </c>
      <c r="B19" s="61">
        <v>12998</v>
      </c>
      <c r="C19" s="62">
        <v>11540</v>
      </c>
      <c r="D19" s="63">
        <v>1458</v>
      </c>
      <c r="E19" s="20" t="s">
        <v>95</v>
      </c>
    </row>
    <row r="20" spans="1:5" ht="15" customHeight="1" x14ac:dyDescent="0.2">
      <c r="A20" s="60" t="s">
        <v>96</v>
      </c>
      <c r="B20" s="65">
        <v>11310</v>
      </c>
      <c r="C20" s="66">
        <v>10727</v>
      </c>
      <c r="D20" s="63">
        <v>583</v>
      </c>
      <c r="E20" s="20" t="s">
        <v>97</v>
      </c>
    </row>
    <row r="21" spans="1:5" ht="15" customHeight="1" x14ac:dyDescent="0.2">
      <c r="A21" s="54" t="s">
        <v>3</v>
      </c>
      <c r="B21" s="55">
        <f>SUM(B4:B20)</f>
        <v>212418</v>
      </c>
      <c r="C21" s="53">
        <f>SUM(C4:C20)</f>
        <v>175302</v>
      </c>
      <c r="D21" s="53">
        <f>SUM(D4:D20)</f>
        <v>37116</v>
      </c>
      <c r="E21" s="20"/>
    </row>
    <row r="22" spans="1:5" ht="15" customHeight="1" x14ac:dyDescent="0.2"/>
    <row r="23" spans="1:5" hidden="1" x14ac:dyDescent="0.2"/>
    <row r="24" spans="1:5" hidden="1" x14ac:dyDescent="0.2"/>
  </sheetData>
  <phoneticPr fontId="5" type="noConversion"/>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topLeftCell="A4" workbookViewId="0"/>
  </sheetViews>
  <sheetFormatPr defaultRowHeight="12.75" x14ac:dyDescent="0.2"/>
  <cols>
    <col min="1" max="16384" width="9.140625" style="136"/>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61"/>
  <sheetViews>
    <sheetView showGridLines="0" zoomScaleNormal="100" workbookViewId="0"/>
  </sheetViews>
  <sheetFormatPr defaultColWidth="0" defaultRowHeight="12.75" zeroHeight="1" x14ac:dyDescent="0.2"/>
  <cols>
    <col min="1" max="1" width="34.140625" style="2" customWidth="1"/>
    <col min="2" max="2" width="11.7109375" style="6" customWidth="1"/>
    <col min="3" max="13" width="11.7109375" style="2" customWidth="1"/>
    <col min="14" max="15" width="2.42578125" style="18" customWidth="1"/>
    <col min="16" max="20" width="3.7109375" style="2" hidden="1" customWidth="1"/>
    <col min="21" max="21" width="6.140625" style="2" hidden="1" customWidth="1"/>
    <col min="22" max="22" width="6.7109375" style="2" hidden="1" customWidth="1"/>
    <col min="23" max="23" width="6.85546875" style="11" hidden="1" customWidth="1"/>
    <col min="24" max="24" width="6.140625" style="17" hidden="1" customWidth="1"/>
    <col min="25" max="26" width="6.140625" style="2" hidden="1" customWidth="1"/>
    <col min="27" max="16384" width="0" style="2" hidden="1"/>
  </cols>
  <sheetData>
    <row r="1" spans="1:24" x14ac:dyDescent="0.2">
      <c r="A1" s="50" t="s">
        <v>159</v>
      </c>
    </row>
    <row r="2" spans="1:24" x14ac:dyDescent="0.2">
      <c r="A2" s="51"/>
      <c r="W2" s="2"/>
      <c r="X2" s="5"/>
    </row>
    <row r="3" spans="1:24" x14ac:dyDescent="0.2">
      <c r="A3" s="70"/>
      <c r="B3" s="153"/>
      <c r="C3" s="153"/>
      <c r="D3" s="153"/>
      <c r="E3" s="153"/>
      <c r="F3" s="153"/>
      <c r="G3" s="153"/>
      <c r="H3" s="153"/>
      <c r="I3" s="153"/>
      <c r="J3" s="153"/>
      <c r="K3" s="153"/>
      <c r="L3" s="154"/>
      <c r="M3" s="71"/>
      <c r="N3" s="76"/>
      <c r="W3" s="2"/>
      <c r="X3" s="5"/>
    </row>
    <row r="4" spans="1:24" ht="31.5" customHeight="1" x14ac:dyDescent="0.2">
      <c r="A4" s="72" t="s">
        <v>40</v>
      </c>
      <c r="B4" s="73" t="s">
        <v>126</v>
      </c>
      <c r="C4" s="73" t="s">
        <v>127</v>
      </c>
      <c r="D4" s="73" t="s">
        <v>128</v>
      </c>
      <c r="E4" s="73" t="s">
        <v>129</v>
      </c>
      <c r="F4" s="73" t="s">
        <v>130</v>
      </c>
      <c r="G4" s="73" t="s">
        <v>131</v>
      </c>
      <c r="H4" s="73" t="s">
        <v>132</v>
      </c>
      <c r="I4" s="73" t="s">
        <v>133</v>
      </c>
      <c r="J4" s="73" t="s">
        <v>134</v>
      </c>
      <c r="K4" s="73" t="s">
        <v>135</v>
      </c>
      <c r="L4" s="74" t="s">
        <v>136</v>
      </c>
      <c r="M4" s="74" t="s">
        <v>3</v>
      </c>
      <c r="N4" s="77" t="s">
        <v>98</v>
      </c>
      <c r="O4" s="21" t="s">
        <v>99</v>
      </c>
    </row>
    <row r="5" spans="1:24" ht="15" customHeight="1" x14ac:dyDescent="0.2">
      <c r="A5" s="82" t="s">
        <v>80</v>
      </c>
      <c r="B5" s="83">
        <v>259</v>
      </c>
      <c r="C5" s="83">
        <v>230</v>
      </c>
      <c r="D5" s="83">
        <v>24</v>
      </c>
      <c r="E5" s="83">
        <v>-333</v>
      </c>
      <c r="F5" s="83">
        <v>-226</v>
      </c>
      <c r="G5" s="83">
        <v>-80</v>
      </c>
      <c r="H5" s="83">
        <v>-321</v>
      </c>
      <c r="I5" s="83">
        <v>-126</v>
      </c>
      <c r="J5" s="83">
        <v>13</v>
      </c>
      <c r="K5" s="83">
        <v>-74</v>
      </c>
      <c r="L5" s="84">
        <v>-106</v>
      </c>
      <c r="M5" s="85">
        <v>-740</v>
      </c>
      <c r="N5" s="18" t="s">
        <v>90</v>
      </c>
      <c r="O5" s="18">
        <v>-2238</v>
      </c>
    </row>
    <row r="6" spans="1:24" ht="15" customHeight="1" x14ac:dyDescent="0.2">
      <c r="A6" s="86" t="s">
        <v>89</v>
      </c>
      <c r="B6" s="87">
        <v>1363</v>
      </c>
      <c r="C6" s="87">
        <v>1212</v>
      </c>
      <c r="D6" s="87">
        <v>749</v>
      </c>
      <c r="E6" s="87">
        <v>665</v>
      </c>
      <c r="F6" s="87">
        <v>615</v>
      </c>
      <c r="G6" s="87">
        <v>690</v>
      </c>
      <c r="H6" s="87">
        <v>555</v>
      </c>
      <c r="I6" s="87">
        <v>870</v>
      </c>
      <c r="J6" s="87">
        <v>1086</v>
      </c>
      <c r="K6" s="87">
        <v>949</v>
      </c>
      <c r="L6" s="88">
        <v>705</v>
      </c>
      <c r="M6" s="63">
        <v>9459</v>
      </c>
      <c r="N6" s="18" t="s">
        <v>81</v>
      </c>
      <c r="O6" s="18">
        <v>-832</v>
      </c>
    </row>
    <row r="7" spans="1:24" ht="15" customHeight="1" x14ac:dyDescent="0.2">
      <c r="A7" s="89" t="s">
        <v>10</v>
      </c>
      <c r="B7" s="87">
        <v>1661</v>
      </c>
      <c r="C7" s="87">
        <v>798</v>
      </c>
      <c r="D7" s="87">
        <v>765</v>
      </c>
      <c r="E7" s="87">
        <v>349</v>
      </c>
      <c r="F7" s="87">
        <v>-1346</v>
      </c>
      <c r="G7" s="87">
        <v>-499</v>
      </c>
      <c r="H7" s="87">
        <v>-1064</v>
      </c>
      <c r="I7" s="87">
        <v>380</v>
      </c>
      <c r="J7" s="87">
        <v>622</v>
      </c>
      <c r="K7" s="87">
        <v>-580</v>
      </c>
      <c r="L7" s="88">
        <v>-559</v>
      </c>
      <c r="M7" s="63">
        <v>527</v>
      </c>
      <c r="N7" s="18" t="s">
        <v>80</v>
      </c>
      <c r="O7" s="18">
        <v>-740</v>
      </c>
    </row>
    <row r="8" spans="1:24" ht="15" customHeight="1" x14ac:dyDescent="0.2">
      <c r="A8" s="89" t="s">
        <v>81</v>
      </c>
      <c r="B8" s="87">
        <v>128</v>
      </c>
      <c r="C8" s="87">
        <v>221</v>
      </c>
      <c r="D8" s="87">
        <v>-173</v>
      </c>
      <c r="E8" s="87">
        <v>-195</v>
      </c>
      <c r="F8" s="87">
        <v>-67</v>
      </c>
      <c r="G8" s="87">
        <v>-71</v>
      </c>
      <c r="H8" s="87">
        <v>-136</v>
      </c>
      <c r="I8" s="87">
        <v>-46</v>
      </c>
      <c r="J8" s="87">
        <v>-68</v>
      </c>
      <c r="K8" s="87">
        <v>-257</v>
      </c>
      <c r="L8" s="88">
        <v>-168</v>
      </c>
      <c r="M8" s="63">
        <v>-832</v>
      </c>
      <c r="N8" s="18" t="s">
        <v>91</v>
      </c>
      <c r="O8" s="18">
        <v>-65</v>
      </c>
    </row>
    <row r="9" spans="1:24" ht="15" customHeight="1" x14ac:dyDescent="0.2">
      <c r="A9" s="86" t="s">
        <v>90</v>
      </c>
      <c r="B9" s="87">
        <v>60</v>
      </c>
      <c r="C9" s="87">
        <v>33</v>
      </c>
      <c r="D9" s="87">
        <v>-171</v>
      </c>
      <c r="E9" s="87">
        <v>-364</v>
      </c>
      <c r="F9" s="87">
        <v>-462</v>
      </c>
      <c r="G9" s="87">
        <v>-311</v>
      </c>
      <c r="H9" s="87">
        <v>-336</v>
      </c>
      <c r="I9" s="87">
        <v>-202</v>
      </c>
      <c r="J9" s="87">
        <v>-223</v>
      </c>
      <c r="K9" s="87">
        <v>-75</v>
      </c>
      <c r="L9" s="88">
        <v>-187</v>
      </c>
      <c r="M9" s="63">
        <v>-2238</v>
      </c>
      <c r="N9" s="18" t="s">
        <v>10</v>
      </c>
      <c r="O9" s="18">
        <v>527</v>
      </c>
    </row>
    <row r="10" spans="1:24" ht="15" customHeight="1" x14ac:dyDescent="0.2">
      <c r="A10" s="89" t="s">
        <v>82</v>
      </c>
      <c r="B10" s="87">
        <v>917</v>
      </c>
      <c r="C10" s="87">
        <v>570</v>
      </c>
      <c r="D10" s="87">
        <v>263</v>
      </c>
      <c r="E10" s="87">
        <v>364</v>
      </c>
      <c r="F10" s="87">
        <v>135</v>
      </c>
      <c r="G10" s="87">
        <v>-68</v>
      </c>
      <c r="H10" s="87">
        <v>-13</v>
      </c>
      <c r="I10" s="87">
        <v>196</v>
      </c>
      <c r="J10" s="87">
        <v>47</v>
      </c>
      <c r="K10" s="87">
        <v>124</v>
      </c>
      <c r="L10" s="88">
        <v>113</v>
      </c>
      <c r="M10" s="63">
        <v>2648</v>
      </c>
      <c r="N10" s="18" t="s">
        <v>83</v>
      </c>
      <c r="O10" s="18">
        <v>561</v>
      </c>
    </row>
    <row r="11" spans="1:24" ht="15" customHeight="1" x14ac:dyDescent="0.2">
      <c r="A11" s="89" t="s">
        <v>83</v>
      </c>
      <c r="B11" s="87">
        <v>406</v>
      </c>
      <c r="C11" s="87">
        <v>314</v>
      </c>
      <c r="D11" s="87">
        <v>144</v>
      </c>
      <c r="E11" s="87">
        <v>27</v>
      </c>
      <c r="F11" s="87">
        <v>-56</v>
      </c>
      <c r="G11" s="87">
        <v>-31</v>
      </c>
      <c r="H11" s="87">
        <v>-51</v>
      </c>
      <c r="I11" s="87">
        <v>13</v>
      </c>
      <c r="J11" s="87">
        <v>6</v>
      </c>
      <c r="K11" s="87">
        <v>-233</v>
      </c>
      <c r="L11" s="88">
        <v>22</v>
      </c>
      <c r="M11" s="63">
        <v>561</v>
      </c>
      <c r="N11" s="18" t="s">
        <v>82</v>
      </c>
      <c r="O11" s="18">
        <v>2648</v>
      </c>
    </row>
    <row r="12" spans="1:24" ht="15" customHeight="1" x14ac:dyDescent="0.2">
      <c r="A12" s="86" t="s">
        <v>84</v>
      </c>
      <c r="B12" s="87">
        <v>424</v>
      </c>
      <c r="C12" s="87">
        <v>555</v>
      </c>
      <c r="D12" s="87">
        <v>293</v>
      </c>
      <c r="E12" s="87">
        <v>132</v>
      </c>
      <c r="F12" s="87">
        <v>88</v>
      </c>
      <c r="G12" s="87">
        <v>107</v>
      </c>
      <c r="H12" s="87">
        <v>184</v>
      </c>
      <c r="I12" s="87">
        <v>289</v>
      </c>
      <c r="J12" s="87">
        <v>347</v>
      </c>
      <c r="K12" s="87">
        <v>552</v>
      </c>
      <c r="L12" s="88">
        <v>-59</v>
      </c>
      <c r="M12" s="63">
        <v>2912</v>
      </c>
      <c r="N12" s="18" t="s">
        <v>84</v>
      </c>
      <c r="O12" s="18">
        <v>2912</v>
      </c>
    </row>
    <row r="13" spans="1:24" ht="15" customHeight="1" x14ac:dyDescent="0.2">
      <c r="A13" s="89" t="s">
        <v>85</v>
      </c>
      <c r="B13" s="87">
        <v>2195</v>
      </c>
      <c r="C13" s="87">
        <v>1336</v>
      </c>
      <c r="D13" s="87">
        <v>582</v>
      </c>
      <c r="E13" s="87">
        <v>656</v>
      </c>
      <c r="F13" s="87">
        <v>446</v>
      </c>
      <c r="G13" s="87">
        <v>499</v>
      </c>
      <c r="H13" s="87">
        <v>298</v>
      </c>
      <c r="I13" s="87">
        <v>647</v>
      </c>
      <c r="J13" s="87">
        <v>629</v>
      </c>
      <c r="K13" s="87">
        <v>608</v>
      </c>
      <c r="L13" s="88">
        <v>260</v>
      </c>
      <c r="M13" s="63">
        <v>8156</v>
      </c>
      <c r="N13" s="18" t="s">
        <v>86</v>
      </c>
      <c r="O13" s="18">
        <v>5724</v>
      </c>
    </row>
    <row r="14" spans="1:24" ht="15" customHeight="1" x14ac:dyDescent="0.2">
      <c r="A14" s="89" t="s">
        <v>86</v>
      </c>
      <c r="B14" s="87">
        <v>1567</v>
      </c>
      <c r="C14" s="87">
        <v>1001</v>
      </c>
      <c r="D14" s="87">
        <v>495</v>
      </c>
      <c r="E14" s="87">
        <v>386</v>
      </c>
      <c r="F14" s="87">
        <v>301</v>
      </c>
      <c r="G14" s="87">
        <v>170</v>
      </c>
      <c r="H14" s="87">
        <v>140</v>
      </c>
      <c r="I14" s="87">
        <v>347</v>
      </c>
      <c r="J14" s="87">
        <v>428</v>
      </c>
      <c r="K14" s="87">
        <v>398</v>
      </c>
      <c r="L14" s="88">
        <v>491</v>
      </c>
      <c r="M14" s="63">
        <v>5724</v>
      </c>
      <c r="N14" s="18" t="s">
        <v>85</v>
      </c>
      <c r="O14" s="18">
        <v>8156</v>
      </c>
    </row>
    <row r="15" spans="1:24" ht="15" customHeight="1" x14ac:dyDescent="0.2">
      <c r="A15" s="86" t="s">
        <v>91</v>
      </c>
      <c r="B15" s="87">
        <v>160</v>
      </c>
      <c r="C15" s="87">
        <v>10</v>
      </c>
      <c r="D15" s="87">
        <v>27</v>
      </c>
      <c r="E15" s="87">
        <v>75</v>
      </c>
      <c r="F15" s="87">
        <v>-124</v>
      </c>
      <c r="G15" s="87">
        <v>36</v>
      </c>
      <c r="H15" s="87">
        <v>-143</v>
      </c>
      <c r="I15" s="87">
        <v>-131</v>
      </c>
      <c r="J15" s="87">
        <v>-92</v>
      </c>
      <c r="K15" s="87">
        <v>46</v>
      </c>
      <c r="L15" s="88">
        <v>71</v>
      </c>
      <c r="M15" s="63">
        <v>-65</v>
      </c>
      <c r="N15" s="18" t="s">
        <v>89</v>
      </c>
      <c r="O15" s="18">
        <v>9459</v>
      </c>
    </row>
    <row r="16" spans="1:24" ht="15" customHeight="1" x14ac:dyDescent="0.2">
      <c r="A16" s="75" t="s">
        <v>30</v>
      </c>
      <c r="B16" s="52">
        <v>9140</v>
      </c>
      <c r="C16" s="52">
        <v>6280</v>
      </c>
      <c r="D16" s="52">
        <v>2998</v>
      </c>
      <c r="E16" s="52">
        <v>1762</v>
      </c>
      <c r="F16" s="52">
        <v>-696</v>
      </c>
      <c r="G16" s="52">
        <v>442</v>
      </c>
      <c r="H16" s="52">
        <v>-887</v>
      </c>
      <c r="I16" s="52">
        <v>2237</v>
      </c>
      <c r="J16" s="52">
        <v>2795</v>
      </c>
      <c r="K16" s="52">
        <v>1458</v>
      </c>
      <c r="L16" s="53">
        <f>SUM(L5:L15)</f>
        <v>583</v>
      </c>
      <c r="M16" s="53">
        <v>26112</v>
      </c>
      <c r="N16" s="78"/>
    </row>
    <row r="17" spans="1:14" x14ac:dyDescent="0.2">
      <c r="B17" s="7"/>
    </row>
    <row r="18" spans="1:14" x14ac:dyDescent="0.2">
      <c r="B18" s="7"/>
    </row>
    <row r="19" spans="1:14" ht="12.75" customHeight="1" x14ac:dyDescent="0.2">
      <c r="A19" s="70"/>
      <c r="B19" s="153"/>
      <c r="C19" s="153"/>
      <c r="D19" s="153"/>
      <c r="E19" s="153"/>
      <c r="F19" s="153"/>
      <c r="G19" s="153"/>
      <c r="H19" s="153"/>
      <c r="I19" s="153"/>
      <c r="J19" s="153"/>
      <c r="K19" s="153"/>
      <c r="L19" s="154"/>
      <c r="M19" s="79"/>
      <c r="N19" s="76"/>
    </row>
    <row r="20" spans="1:14" ht="31.5" customHeight="1" x14ac:dyDescent="0.2">
      <c r="A20" s="72" t="s">
        <v>137</v>
      </c>
      <c r="B20" s="73" t="s">
        <v>126</v>
      </c>
      <c r="C20" s="73" t="s">
        <v>127</v>
      </c>
      <c r="D20" s="73" t="s">
        <v>128</v>
      </c>
      <c r="E20" s="73" t="s">
        <v>129</v>
      </c>
      <c r="F20" s="73" t="s">
        <v>130</v>
      </c>
      <c r="G20" s="73" t="s">
        <v>131</v>
      </c>
      <c r="H20" s="73" t="s">
        <v>132</v>
      </c>
      <c r="I20" s="73" t="s">
        <v>133</v>
      </c>
      <c r="J20" s="73" t="s">
        <v>134</v>
      </c>
      <c r="K20" s="73" t="s">
        <v>135</v>
      </c>
      <c r="L20" s="80" t="s">
        <v>136</v>
      </c>
      <c r="M20" s="81" t="s">
        <v>3</v>
      </c>
      <c r="N20" s="76"/>
    </row>
    <row r="21" spans="1:14" ht="15" customHeight="1" x14ac:dyDescent="0.2">
      <c r="A21" s="90" t="s">
        <v>4</v>
      </c>
      <c r="B21" s="142">
        <v>391</v>
      </c>
      <c r="C21" s="142">
        <v>314</v>
      </c>
      <c r="D21" s="142">
        <v>54</v>
      </c>
      <c r="E21" s="143">
        <v>28</v>
      </c>
      <c r="F21" s="143">
        <v>26</v>
      </c>
      <c r="G21" s="144">
        <v>25</v>
      </c>
      <c r="H21" s="144">
        <v>-109</v>
      </c>
      <c r="I21" s="144">
        <v>-28</v>
      </c>
      <c r="J21" s="144">
        <v>106</v>
      </c>
      <c r="K21" s="144">
        <v>45</v>
      </c>
      <c r="L21" s="145">
        <v>-24</v>
      </c>
      <c r="M21" s="85">
        <v>828</v>
      </c>
      <c r="N21" s="78"/>
    </row>
    <row r="22" spans="1:14" ht="15" customHeight="1" x14ac:dyDescent="0.2">
      <c r="A22" s="91" t="s">
        <v>5</v>
      </c>
      <c r="B22" s="146">
        <v>58</v>
      </c>
      <c r="C22" s="146">
        <v>65</v>
      </c>
      <c r="D22" s="146">
        <v>8</v>
      </c>
      <c r="E22" s="147">
        <v>68</v>
      </c>
      <c r="F22" s="147">
        <v>24</v>
      </c>
      <c r="G22" s="148">
        <v>50</v>
      </c>
      <c r="H22" s="148">
        <v>-15</v>
      </c>
      <c r="I22" s="148">
        <v>42</v>
      </c>
      <c r="J22" s="148">
        <v>12</v>
      </c>
      <c r="K22" s="148">
        <v>54</v>
      </c>
      <c r="L22" s="149">
        <v>68</v>
      </c>
      <c r="M22" s="63">
        <v>434</v>
      </c>
      <c r="N22" s="78"/>
    </row>
    <row r="23" spans="1:14" ht="15" customHeight="1" x14ac:dyDescent="0.2">
      <c r="A23" s="91" t="s">
        <v>6</v>
      </c>
      <c r="B23" s="146">
        <v>328</v>
      </c>
      <c r="C23" s="146">
        <v>261</v>
      </c>
      <c r="D23" s="146">
        <v>220</v>
      </c>
      <c r="E23" s="147">
        <v>285</v>
      </c>
      <c r="F23" s="147">
        <v>200</v>
      </c>
      <c r="G23" s="148">
        <v>237</v>
      </c>
      <c r="H23" s="148">
        <v>141</v>
      </c>
      <c r="I23" s="148">
        <v>227</v>
      </c>
      <c r="J23" s="148">
        <v>191</v>
      </c>
      <c r="K23" s="148">
        <v>198</v>
      </c>
      <c r="L23" s="149">
        <v>189</v>
      </c>
      <c r="M23" s="63">
        <v>2477</v>
      </c>
      <c r="N23" s="78"/>
    </row>
    <row r="24" spans="1:14" ht="15" customHeight="1" x14ac:dyDescent="0.2">
      <c r="A24" s="91" t="s">
        <v>7</v>
      </c>
      <c r="B24" s="146">
        <v>333</v>
      </c>
      <c r="C24" s="146">
        <v>483</v>
      </c>
      <c r="D24" s="146">
        <v>278</v>
      </c>
      <c r="E24" s="147">
        <v>127</v>
      </c>
      <c r="F24" s="147">
        <v>150</v>
      </c>
      <c r="G24" s="148">
        <v>129</v>
      </c>
      <c r="H24" s="148">
        <v>161</v>
      </c>
      <c r="I24" s="148">
        <v>263</v>
      </c>
      <c r="J24" s="148">
        <v>328</v>
      </c>
      <c r="K24" s="148">
        <v>494</v>
      </c>
      <c r="L24" s="149">
        <v>-44</v>
      </c>
      <c r="M24" s="63">
        <v>2702</v>
      </c>
      <c r="N24" s="78"/>
    </row>
    <row r="25" spans="1:14" ht="15" customHeight="1" x14ac:dyDescent="0.2">
      <c r="A25" s="91" t="s">
        <v>8</v>
      </c>
      <c r="B25" s="146">
        <v>81</v>
      </c>
      <c r="C25" s="146">
        <v>62</v>
      </c>
      <c r="D25" s="146">
        <v>29</v>
      </c>
      <c r="E25" s="147">
        <v>7</v>
      </c>
      <c r="F25" s="147">
        <v>61</v>
      </c>
      <c r="G25" s="148">
        <v>32</v>
      </c>
      <c r="H25" s="148">
        <v>2</v>
      </c>
      <c r="I25" s="148">
        <v>29</v>
      </c>
      <c r="J25" s="148">
        <v>41</v>
      </c>
      <c r="K25" s="148">
        <v>-2</v>
      </c>
      <c r="L25" s="149">
        <v>2</v>
      </c>
      <c r="M25" s="63">
        <v>344</v>
      </c>
      <c r="N25" s="78"/>
    </row>
    <row r="26" spans="1:14" ht="15" customHeight="1" x14ac:dyDescent="0.2">
      <c r="A26" s="91" t="s">
        <v>9</v>
      </c>
      <c r="B26" s="146">
        <v>176</v>
      </c>
      <c r="C26" s="146">
        <v>88</v>
      </c>
      <c r="D26" s="146">
        <v>9</v>
      </c>
      <c r="E26" s="147">
        <v>0</v>
      </c>
      <c r="F26" s="147">
        <v>-15</v>
      </c>
      <c r="G26" s="148">
        <v>-3</v>
      </c>
      <c r="H26" s="148">
        <v>-2</v>
      </c>
      <c r="I26" s="148">
        <v>36</v>
      </c>
      <c r="J26" s="148">
        <v>39</v>
      </c>
      <c r="K26" s="148">
        <v>65</v>
      </c>
      <c r="L26" s="149">
        <v>71</v>
      </c>
      <c r="M26" s="63">
        <v>464</v>
      </c>
      <c r="N26" s="78"/>
    </row>
    <row r="27" spans="1:14" ht="15" customHeight="1" x14ac:dyDescent="0.2">
      <c r="A27" s="91" t="s">
        <v>10</v>
      </c>
      <c r="B27" s="146">
        <v>1656</v>
      </c>
      <c r="C27" s="146">
        <v>753</v>
      </c>
      <c r="D27" s="146">
        <v>765</v>
      </c>
      <c r="E27" s="147">
        <v>369</v>
      </c>
      <c r="F27" s="147">
        <v>-1247</v>
      </c>
      <c r="G27" s="148">
        <v>-502</v>
      </c>
      <c r="H27" s="148">
        <v>-1067</v>
      </c>
      <c r="I27" s="148">
        <v>363</v>
      </c>
      <c r="J27" s="148">
        <v>568</v>
      </c>
      <c r="K27" s="148">
        <v>-573</v>
      </c>
      <c r="L27" s="149">
        <v>-572</v>
      </c>
      <c r="M27" s="63">
        <v>513</v>
      </c>
      <c r="N27" s="78"/>
    </row>
    <row r="28" spans="1:14" ht="15" customHeight="1" x14ac:dyDescent="0.2">
      <c r="A28" s="91" t="s">
        <v>11</v>
      </c>
      <c r="B28" s="146">
        <v>68</v>
      </c>
      <c r="C28" s="146">
        <v>48</v>
      </c>
      <c r="D28" s="146">
        <v>-15</v>
      </c>
      <c r="E28" s="147">
        <v>0</v>
      </c>
      <c r="F28" s="147">
        <v>-69</v>
      </c>
      <c r="G28" s="148">
        <v>-27</v>
      </c>
      <c r="H28" s="148">
        <v>-24</v>
      </c>
      <c r="I28" s="148">
        <v>-13</v>
      </c>
      <c r="J28" s="148">
        <v>3</v>
      </c>
      <c r="K28" s="148">
        <v>24</v>
      </c>
      <c r="L28" s="149">
        <v>-30</v>
      </c>
      <c r="M28" s="63">
        <v>-35</v>
      </c>
      <c r="N28" s="78"/>
    </row>
    <row r="29" spans="1:14" ht="15" customHeight="1" x14ac:dyDescent="0.2">
      <c r="A29" s="91" t="s">
        <v>12</v>
      </c>
      <c r="B29" s="146">
        <v>80</v>
      </c>
      <c r="C29" s="146">
        <v>103</v>
      </c>
      <c r="D29" s="146">
        <v>39</v>
      </c>
      <c r="E29" s="147">
        <v>-36</v>
      </c>
      <c r="F29" s="147">
        <v>-84</v>
      </c>
      <c r="G29" s="148">
        <v>18</v>
      </c>
      <c r="H29" s="148">
        <v>-56</v>
      </c>
      <c r="I29" s="148">
        <v>30</v>
      </c>
      <c r="J29" s="148">
        <v>66</v>
      </c>
      <c r="K29" s="148">
        <v>-10</v>
      </c>
      <c r="L29" s="149">
        <v>-2</v>
      </c>
      <c r="M29" s="63">
        <v>148</v>
      </c>
      <c r="N29" s="78"/>
    </row>
    <row r="30" spans="1:14" ht="15" customHeight="1" x14ac:dyDescent="0.2">
      <c r="A30" s="91" t="s">
        <v>13</v>
      </c>
      <c r="B30" s="146">
        <v>-11</v>
      </c>
      <c r="C30" s="146">
        <v>96</v>
      </c>
      <c r="D30" s="146">
        <v>-139</v>
      </c>
      <c r="E30" s="147">
        <v>-128</v>
      </c>
      <c r="F30" s="147">
        <v>-98</v>
      </c>
      <c r="G30" s="148">
        <v>-144</v>
      </c>
      <c r="H30" s="148">
        <v>-185</v>
      </c>
      <c r="I30" s="148">
        <v>-92</v>
      </c>
      <c r="J30" s="148">
        <v>-130</v>
      </c>
      <c r="K30" s="148">
        <v>-242</v>
      </c>
      <c r="L30" s="149">
        <v>-183</v>
      </c>
      <c r="M30" s="63">
        <v>-1256</v>
      </c>
      <c r="N30" s="78"/>
    </row>
    <row r="31" spans="1:14" ht="15" customHeight="1" x14ac:dyDescent="0.2">
      <c r="A31" s="91" t="s">
        <v>14</v>
      </c>
      <c r="B31" s="146">
        <v>384</v>
      </c>
      <c r="C31" s="146">
        <v>246</v>
      </c>
      <c r="D31" s="146">
        <v>54</v>
      </c>
      <c r="E31" s="147">
        <v>67</v>
      </c>
      <c r="F31" s="147">
        <v>54</v>
      </c>
      <c r="G31" s="148">
        <v>57</v>
      </c>
      <c r="H31" s="148">
        <v>-26</v>
      </c>
      <c r="I31" s="148">
        <v>52</v>
      </c>
      <c r="J31" s="148">
        <v>134</v>
      </c>
      <c r="K31" s="148">
        <v>126</v>
      </c>
      <c r="L31" s="149">
        <v>33</v>
      </c>
      <c r="M31" s="63">
        <v>1181</v>
      </c>
      <c r="N31" s="78"/>
    </row>
    <row r="32" spans="1:14" ht="15" customHeight="1" x14ac:dyDescent="0.2">
      <c r="A32" s="91" t="s">
        <v>15</v>
      </c>
      <c r="B32" s="146">
        <v>867</v>
      </c>
      <c r="C32" s="146">
        <v>874</v>
      </c>
      <c r="D32" s="146">
        <v>517</v>
      </c>
      <c r="E32" s="147">
        <v>371</v>
      </c>
      <c r="F32" s="147">
        <v>425</v>
      </c>
      <c r="G32" s="148">
        <v>447</v>
      </c>
      <c r="H32" s="148">
        <v>412</v>
      </c>
      <c r="I32" s="148">
        <v>617</v>
      </c>
      <c r="J32" s="148">
        <v>863</v>
      </c>
      <c r="K32" s="148">
        <v>687</v>
      </c>
      <c r="L32" s="149">
        <v>457</v>
      </c>
      <c r="M32" s="63">
        <v>6537</v>
      </c>
      <c r="N32" s="78"/>
    </row>
    <row r="33" spans="1:14" ht="15" customHeight="1" x14ac:dyDescent="0.2">
      <c r="A33" s="91" t="s">
        <v>16</v>
      </c>
      <c r="B33" s="146">
        <v>52</v>
      </c>
      <c r="C33" s="146">
        <v>-33</v>
      </c>
      <c r="D33" s="146">
        <v>-77</v>
      </c>
      <c r="E33" s="147">
        <v>-311</v>
      </c>
      <c r="F33" s="147">
        <v>-388</v>
      </c>
      <c r="G33" s="148">
        <v>-281</v>
      </c>
      <c r="H33" s="148">
        <v>-308</v>
      </c>
      <c r="I33" s="148">
        <v>-195</v>
      </c>
      <c r="J33" s="148">
        <v>-205</v>
      </c>
      <c r="K33" s="148">
        <v>-103</v>
      </c>
      <c r="L33" s="149">
        <v>-229</v>
      </c>
      <c r="M33" s="63">
        <v>-2078</v>
      </c>
      <c r="N33" s="78"/>
    </row>
    <row r="34" spans="1:14" ht="15" customHeight="1" x14ac:dyDescent="0.2">
      <c r="A34" s="91" t="s">
        <v>17</v>
      </c>
      <c r="B34" s="146">
        <v>280</v>
      </c>
      <c r="C34" s="146">
        <v>93</v>
      </c>
      <c r="D34" s="146">
        <v>53</v>
      </c>
      <c r="E34" s="147">
        <v>12</v>
      </c>
      <c r="F34" s="147">
        <v>-25</v>
      </c>
      <c r="G34" s="148">
        <v>-42</v>
      </c>
      <c r="H34" s="148">
        <v>-45</v>
      </c>
      <c r="I34" s="148">
        <v>-17</v>
      </c>
      <c r="J34" s="148">
        <v>79</v>
      </c>
      <c r="K34" s="148">
        <v>69</v>
      </c>
      <c r="L34" s="149">
        <v>131</v>
      </c>
      <c r="M34" s="63">
        <v>588</v>
      </c>
      <c r="N34" s="78"/>
    </row>
    <row r="35" spans="1:14" ht="15" customHeight="1" x14ac:dyDescent="0.2">
      <c r="A35" s="91" t="s">
        <v>18</v>
      </c>
      <c r="B35" s="146">
        <v>1448</v>
      </c>
      <c r="C35" s="146">
        <v>869</v>
      </c>
      <c r="D35" s="146">
        <v>531</v>
      </c>
      <c r="E35" s="147">
        <v>485</v>
      </c>
      <c r="F35" s="147">
        <v>405</v>
      </c>
      <c r="G35" s="148">
        <v>428</v>
      </c>
      <c r="H35" s="148">
        <v>282</v>
      </c>
      <c r="I35" s="148">
        <v>461</v>
      </c>
      <c r="J35" s="148">
        <v>481</v>
      </c>
      <c r="K35" s="148">
        <v>404</v>
      </c>
      <c r="L35" s="149">
        <v>191</v>
      </c>
      <c r="M35" s="63">
        <v>5985</v>
      </c>
      <c r="N35" s="78"/>
    </row>
    <row r="36" spans="1:14" ht="15" customHeight="1" x14ac:dyDescent="0.2">
      <c r="A36" s="91" t="s">
        <v>19</v>
      </c>
      <c r="B36" s="146">
        <v>387</v>
      </c>
      <c r="C36" s="146">
        <v>232</v>
      </c>
      <c r="D36" s="146">
        <v>145</v>
      </c>
      <c r="E36" s="147">
        <v>216</v>
      </c>
      <c r="F36" s="147">
        <v>69</v>
      </c>
      <c r="G36" s="148">
        <v>37</v>
      </c>
      <c r="H36" s="148">
        <v>46</v>
      </c>
      <c r="I36" s="148">
        <v>37</v>
      </c>
      <c r="J36" s="148">
        <v>-74</v>
      </c>
      <c r="K36" s="148">
        <v>81</v>
      </c>
      <c r="L36" s="149">
        <v>29</v>
      </c>
      <c r="M36" s="63">
        <v>1205</v>
      </c>
      <c r="N36" s="78"/>
    </row>
    <row r="37" spans="1:14" ht="15" customHeight="1" x14ac:dyDescent="0.2">
      <c r="A37" s="91" t="s">
        <v>20</v>
      </c>
      <c r="B37" s="146">
        <v>23</v>
      </c>
      <c r="C37" s="146">
        <v>24</v>
      </c>
      <c r="D37" s="146">
        <v>30</v>
      </c>
      <c r="E37" s="147">
        <v>5</v>
      </c>
      <c r="F37" s="147">
        <v>7</v>
      </c>
      <c r="G37" s="148">
        <v>5</v>
      </c>
      <c r="H37" s="148">
        <v>47</v>
      </c>
      <c r="I37" s="148">
        <v>39</v>
      </c>
      <c r="J37" s="148">
        <v>16</v>
      </c>
      <c r="K37" s="148">
        <v>34</v>
      </c>
      <c r="L37" s="149">
        <v>15</v>
      </c>
      <c r="M37" s="63">
        <v>245</v>
      </c>
      <c r="N37" s="78"/>
    </row>
    <row r="38" spans="1:14" ht="15" customHeight="1" x14ac:dyDescent="0.2">
      <c r="A38" s="91" t="s">
        <v>21</v>
      </c>
      <c r="B38" s="146">
        <v>41</v>
      </c>
      <c r="C38" s="146">
        <v>50</v>
      </c>
      <c r="D38" s="146">
        <v>-60</v>
      </c>
      <c r="E38" s="147">
        <v>-76</v>
      </c>
      <c r="F38" s="147">
        <v>-34</v>
      </c>
      <c r="G38" s="148">
        <v>13</v>
      </c>
      <c r="H38" s="148">
        <v>36</v>
      </c>
      <c r="I38" s="148">
        <v>6</v>
      </c>
      <c r="J38" s="148">
        <v>-2</v>
      </c>
      <c r="K38" s="148">
        <v>6</v>
      </c>
      <c r="L38" s="149">
        <v>-8</v>
      </c>
      <c r="M38" s="63">
        <v>-28</v>
      </c>
      <c r="N38" s="78"/>
    </row>
    <row r="39" spans="1:14" ht="15" customHeight="1" x14ac:dyDescent="0.2">
      <c r="A39" s="91" t="s">
        <v>22</v>
      </c>
      <c r="B39" s="146">
        <v>330</v>
      </c>
      <c r="C39" s="146">
        <v>257</v>
      </c>
      <c r="D39" s="146">
        <v>105</v>
      </c>
      <c r="E39" s="147">
        <v>41</v>
      </c>
      <c r="F39" s="147">
        <v>-63</v>
      </c>
      <c r="G39" s="148">
        <v>-45</v>
      </c>
      <c r="H39" s="148">
        <v>9</v>
      </c>
      <c r="I39" s="148">
        <v>-1</v>
      </c>
      <c r="J39" s="148">
        <v>-5</v>
      </c>
      <c r="K39" s="148">
        <v>-227</v>
      </c>
      <c r="L39" s="149">
        <v>36</v>
      </c>
      <c r="M39" s="63">
        <v>437</v>
      </c>
      <c r="N39" s="78"/>
    </row>
    <row r="40" spans="1:14" ht="15" customHeight="1" x14ac:dyDescent="0.2">
      <c r="A40" s="91" t="s">
        <v>23</v>
      </c>
      <c r="B40" s="146">
        <v>364</v>
      </c>
      <c r="C40" s="146">
        <v>213</v>
      </c>
      <c r="D40" s="146">
        <v>-3</v>
      </c>
      <c r="E40" s="147">
        <v>106</v>
      </c>
      <c r="F40" s="147">
        <v>-10</v>
      </c>
      <c r="G40" s="148">
        <v>16</v>
      </c>
      <c r="H40" s="148">
        <v>44</v>
      </c>
      <c r="I40" s="148">
        <v>128</v>
      </c>
      <c r="J40" s="148">
        <v>10</v>
      </c>
      <c r="K40" s="148">
        <v>76</v>
      </c>
      <c r="L40" s="149">
        <v>24</v>
      </c>
      <c r="M40" s="63">
        <v>968</v>
      </c>
      <c r="N40" s="78"/>
    </row>
    <row r="41" spans="1:14" ht="15" customHeight="1" x14ac:dyDescent="0.2">
      <c r="A41" s="91" t="s">
        <v>24</v>
      </c>
      <c r="B41" s="146">
        <v>17</v>
      </c>
      <c r="C41" s="146">
        <v>13</v>
      </c>
      <c r="D41" s="146">
        <v>-3</v>
      </c>
      <c r="E41" s="147">
        <v>2</v>
      </c>
      <c r="F41" s="147">
        <v>4</v>
      </c>
      <c r="G41" s="148">
        <v>28</v>
      </c>
      <c r="H41" s="148">
        <v>11</v>
      </c>
      <c r="I41" s="148">
        <v>11</v>
      </c>
      <c r="J41" s="148">
        <v>23</v>
      </c>
      <c r="K41" s="148">
        <v>-19</v>
      </c>
      <c r="L41" s="149">
        <v>21</v>
      </c>
      <c r="M41" s="63">
        <v>108</v>
      </c>
      <c r="N41" s="78"/>
    </row>
    <row r="42" spans="1:14" ht="15" customHeight="1" x14ac:dyDescent="0.2">
      <c r="A42" s="91" t="s">
        <v>63</v>
      </c>
      <c r="B42" s="146">
        <v>1278</v>
      </c>
      <c r="C42" s="146">
        <v>905</v>
      </c>
      <c r="D42" s="146">
        <v>445</v>
      </c>
      <c r="E42" s="147">
        <v>381</v>
      </c>
      <c r="F42" s="147">
        <v>328</v>
      </c>
      <c r="G42" s="148">
        <v>219</v>
      </c>
      <c r="H42" s="148">
        <v>187</v>
      </c>
      <c r="I42" s="148">
        <v>360</v>
      </c>
      <c r="J42" s="148">
        <v>346</v>
      </c>
      <c r="K42" s="148">
        <v>330</v>
      </c>
      <c r="L42" s="149">
        <v>360</v>
      </c>
      <c r="M42" s="63">
        <v>5139</v>
      </c>
      <c r="N42" s="78"/>
    </row>
    <row r="43" spans="1:14" ht="15" customHeight="1" x14ac:dyDescent="0.2">
      <c r="A43" s="91" t="s">
        <v>26</v>
      </c>
      <c r="B43" s="146">
        <v>-132</v>
      </c>
      <c r="C43" s="146">
        <v>-84</v>
      </c>
      <c r="D43" s="146">
        <v>-30</v>
      </c>
      <c r="E43" s="147">
        <v>-361</v>
      </c>
      <c r="F43" s="147">
        <v>-252</v>
      </c>
      <c r="G43" s="148">
        <v>-105</v>
      </c>
      <c r="H43" s="148">
        <v>-212</v>
      </c>
      <c r="I43" s="148">
        <v>-98</v>
      </c>
      <c r="J43" s="148">
        <v>-93</v>
      </c>
      <c r="K43" s="148">
        <v>-119</v>
      </c>
      <c r="L43" s="149">
        <v>-82</v>
      </c>
      <c r="M43" s="63">
        <v>-1568</v>
      </c>
      <c r="N43" s="78"/>
    </row>
    <row r="44" spans="1:14" ht="15" customHeight="1" x14ac:dyDescent="0.2">
      <c r="A44" s="91" t="s">
        <v>27</v>
      </c>
      <c r="B44" s="146">
        <v>103</v>
      </c>
      <c r="C44" s="146">
        <v>-56</v>
      </c>
      <c r="D44" s="146">
        <v>19</v>
      </c>
      <c r="E44" s="147">
        <v>9</v>
      </c>
      <c r="F44" s="147">
        <v>-156</v>
      </c>
      <c r="G44" s="148">
        <v>-15</v>
      </c>
      <c r="H44" s="148">
        <v>-129</v>
      </c>
      <c r="I44" s="148">
        <v>-172</v>
      </c>
      <c r="J44" s="148">
        <v>-105</v>
      </c>
      <c r="K44" s="148">
        <v>-11</v>
      </c>
      <c r="L44" s="149">
        <v>4</v>
      </c>
      <c r="M44" s="63">
        <v>-509</v>
      </c>
      <c r="N44" s="78"/>
    </row>
    <row r="45" spans="1:14" ht="15" customHeight="1" x14ac:dyDescent="0.2">
      <c r="A45" s="91" t="s">
        <v>28</v>
      </c>
      <c r="B45" s="146">
        <v>530</v>
      </c>
      <c r="C45" s="146">
        <v>338</v>
      </c>
      <c r="D45" s="146">
        <v>118</v>
      </c>
      <c r="E45" s="147">
        <v>148</v>
      </c>
      <c r="F45" s="147">
        <v>66</v>
      </c>
      <c r="G45" s="148">
        <v>-105</v>
      </c>
      <c r="H45" s="148">
        <v>-59</v>
      </c>
      <c r="I45" s="148">
        <v>159</v>
      </c>
      <c r="J45" s="148">
        <v>121</v>
      </c>
      <c r="K45" s="148">
        <v>43</v>
      </c>
      <c r="L45" s="149">
        <v>84</v>
      </c>
      <c r="M45" s="63">
        <v>1443</v>
      </c>
      <c r="N45" s="78"/>
    </row>
    <row r="46" spans="1:14" ht="15" customHeight="1" x14ac:dyDescent="0.2">
      <c r="A46" s="91" t="s">
        <v>29</v>
      </c>
      <c r="B46" s="146">
        <v>8</v>
      </c>
      <c r="C46" s="146">
        <v>66</v>
      </c>
      <c r="D46" s="146">
        <v>-94</v>
      </c>
      <c r="E46" s="147">
        <v>-53</v>
      </c>
      <c r="F46" s="147">
        <v>-74</v>
      </c>
      <c r="G46" s="148">
        <v>-30</v>
      </c>
      <c r="H46" s="148">
        <v>-28</v>
      </c>
      <c r="I46" s="148">
        <v>-7</v>
      </c>
      <c r="J46" s="148">
        <v>-18</v>
      </c>
      <c r="K46" s="148">
        <v>28</v>
      </c>
      <c r="L46" s="149">
        <v>42</v>
      </c>
      <c r="M46" s="63">
        <v>-160</v>
      </c>
      <c r="N46" s="78"/>
    </row>
    <row r="47" spans="1:14" ht="15" customHeight="1" x14ac:dyDescent="0.2">
      <c r="A47" s="75" t="s">
        <v>30</v>
      </c>
      <c r="B47" s="52">
        <v>9140</v>
      </c>
      <c r="C47" s="52">
        <v>6280</v>
      </c>
      <c r="D47" s="52">
        <v>2998</v>
      </c>
      <c r="E47" s="52">
        <v>1762</v>
      </c>
      <c r="F47" s="52">
        <v>-696</v>
      </c>
      <c r="G47" s="52">
        <v>442</v>
      </c>
      <c r="H47" s="52">
        <v>-887</v>
      </c>
      <c r="I47" s="52">
        <v>2237</v>
      </c>
      <c r="J47" s="52">
        <v>2795</v>
      </c>
      <c r="K47" s="52">
        <v>1458</v>
      </c>
      <c r="L47" s="53">
        <f>SUM(L21:L46)</f>
        <v>583</v>
      </c>
      <c r="M47" s="53">
        <v>26112</v>
      </c>
      <c r="N47" s="78"/>
    </row>
    <row r="48" spans="1:14" x14ac:dyDescent="0.2"/>
    <row r="49" spans="24:24" s="18" customFormat="1" hidden="1" x14ac:dyDescent="0.2">
      <c r="X49" s="26"/>
    </row>
    <row r="50" spans="24:24" s="18" customFormat="1" hidden="1" x14ac:dyDescent="0.2">
      <c r="X50" s="26"/>
    </row>
    <row r="51" spans="24:24" s="18" customFormat="1" hidden="1" x14ac:dyDescent="0.2">
      <c r="X51" s="26"/>
    </row>
    <row r="52" spans="24:24" s="18" customFormat="1" hidden="1" x14ac:dyDescent="0.2">
      <c r="X52" s="26"/>
    </row>
    <row r="53" spans="24:24" s="18" customFormat="1" hidden="1" x14ac:dyDescent="0.2">
      <c r="X53" s="26"/>
    </row>
    <row r="54" spans="24:24" s="18" customFormat="1" hidden="1" x14ac:dyDescent="0.2">
      <c r="X54" s="26"/>
    </row>
    <row r="55" spans="24:24" s="18" customFormat="1" hidden="1" x14ac:dyDescent="0.2">
      <c r="X55" s="26"/>
    </row>
    <row r="56" spans="24:24" s="18" customFormat="1" hidden="1" x14ac:dyDescent="0.2">
      <c r="X56" s="26"/>
    </row>
    <row r="57" spans="24:24" s="18" customFormat="1" hidden="1" x14ac:dyDescent="0.2">
      <c r="X57" s="26"/>
    </row>
    <row r="58" spans="24:24" s="18" customFormat="1" hidden="1" x14ac:dyDescent="0.2">
      <c r="X58" s="26"/>
    </row>
    <row r="59" spans="24:24" s="18" customFormat="1" hidden="1" x14ac:dyDescent="0.2">
      <c r="X59" s="26"/>
    </row>
    <row r="60" spans="24:24" hidden="1" x14ac:dyDescent="0.2"/>
    <row r="61" spans="24:24" hidden="1" x14ac:dyDescent="0.2"/>
  </sheetData>
  <mergeCells count="2">
    <mergeCell ref="B3:L3"/>
    <mergeCell ref="B19:L19"/>
  </mergeCells>
  <phoneticPr fontId="5"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defaultRowHeight="12.75" x14ac:dyDescent="0.2"/>
  <cols>
    <col min="1" max="16384" width="9.140625" style="136"/>
  </cols>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4"/>
  <sheetViews>
    <sheetView showGridLines="0" workbookViewId="0"/>
  </sheetViews>
  <sheetFormatPr defaultColWidth="0" defaultRowHeight="12.75" zeroHeight="1" x14ac:dyDescent="0.2"/>
  <cols>
    <col min="1" max="1" width="19.42578125" style="2" customWidth="1"/>
    <col min="2" max="2" width="17.140625" style="2" customWidth="1"/>
    <col min="3" max="6" width="9.140625" style="2" customWidth="1"/>
    <col min="7" max="7" width="10.28515625" style="2" customWidth="1"/>
    <col min="8" max="8" width="4.28515625" style="2" customWidth="1"/>
    <col min="9" max="16384" width="0" style="2" hidden="1"/>
  </cols>
  <sheetData>
    <row r="1" spans="1:10" x14ac:dyDescent="0.2">
      <c r="A1" s="1" t="s">
        <v>156</v>
      </c>
    </row>
    <row r="2" spans="1:10" x14ac:dyDescent="0.2">
      <c r="A2"/>
    </row>
    <row r="3" spans="1:10" ht="25.5" x14ac:dyDescent="0.2">
      <c r="A3" s="98" t="s">
        <v>31</v>
      </c>
      <c r="B3" s="69" t="s">
        <v>47</v>
      </c>
    </row>
    <row r="4" spans="1:10" ht="15" customHeight="1" x14ac:dyDescent="0.2">
      <c r="A4" s="99" t="s">
        <v>32</v>
      </c>
      <c r="B4" s="100">
        <v>327</v>
      </c>
      <c r="D4" s="18"/>
      <c r="E4" s="18"/>
      <c r="F4" s="18"/>
      <c r="G4" s="11"/>
      <c r="H4" s="11"/>
      <c r="I4" s="10"/>
      <c r="J4" s="10"/>
    </row>
    <row r="5" spans="1:10" ht="15" customHeight="1" x14ac:dyDescent="0.2">
      <c r="A5" s="101" t="s">
        <v>33</v>
      </c>
      <c r="B5" s="102">
        <v>496</v>
      </c>
      <c r="E5" s="18"/>
      <c r="F5" s="18"/>
      <c r="G5" s="11"/>
      <c r="H5" s="11"/>
      <c r="I5" s="10"/>
      <c r="J5" s="10"/>
    </row>
    <row r="6" spans="1:10" ht="15" customHeight="1" x14ac:dyDescent="0.2">
      <c r="A6" s="101" t="s">
        <v>34</v>
      </c>
      <c r="B6" s="102">
        <v>25</v>
      </c>
      <c r="E6" s="21"/>
      <c r="F6" s="18"/>
      <c r="G6" s="11"/>
      <c r="H6" s="11"/>
      <c r="I6" s="10"/>
      <c r="J6" s="10"/>
    </row>
    <row r="7" spans="1:10" ht="15" customHeight="1" x14ac:dyDescent="0.2">
      <c r="A7" s="101" t="s">
        <v>35</v>
      </c>
      <c r="B7" s="102">
        <v>-95</v>
      </c>
      <c r="E7" s="21"/>
      <c r="F7" s="18"/>
      <c r="G7" s="11"/>
      <c r="H7" s="11"/>
      <c r="I7" s="10"/>
      <c r="J7" s="10"/>
    </row>
    <row r="8" spans="1:10" ht="15" customHeight="1" x14ac:dyDescent="0.2">
      <c r="A8" s="101" t="s">
        <v>36</v>
      </c>
      <c r="B8" s="102">
        <v>-15</v>
      </c>
      <c r="E8" s="21"/>
      <c r="F8" s="18"/>
      <c r="G8" s="11"/>
      <c r="H8" s="11"/>
      <c r="I8" s="10"/>
      <c r="J8" s="10"/>
    </row>
    <row r="9" spans="1:10" ht="15" customHeight="1" x14ac:dyDescent="0.2">
      <c r="A9" s="101" t="s">
        <v>37</v>
      </c>
      <c r="B9" s="102">
        <v>46</v>
      </c>
      <c r="E9" s="21"/>
      <c r="F9" s="18"/>
      <c r="G9" s="11"/>
      <c r="H9" s="11"/>
      <c r="I9" s="10"/>
      <c r="J9" s="10"/>
    </row>
    <row r="10" spans="1:10" ht="15" customHeight="1" x14ac:dyDescent="0.2">
      <c r="A10" s="101" t="s">
        <v>38</v>
      </c>
      <c r="B10" s="102">
        <v>-57</v>
      </c>
      <c r="E10" s="21"/>
      <c r="F10" s="18"/>
      <c r="G10" s="11"/>
      <c r="H10" s="11"/>
      <c r="I10" s="10"/>
      <c r="J10" s="10"/>
    </row>
    <row r="11" spans="1:10" ht="15" customHeight="1" x14ac:dyDescent="0.2">
      <c r="A11" s="96" t="s">
        <v>41</v>
      </c>
      <c r="B11" s="94">
        <v>-73</v>
      </c>
      <c r="E11" s="21"/>
      <c r="F11" s="18"/>
      <c r="G11" s="10"/>
      <c r="H11" s="10"/>
      <c r="I11" s="10"/>
      <c r="J11" s="10"/>
    </row>
    <row r="12" spans="1:10" ht="15" customHeight="1" x14ac:dyDescent="0.2">
      <c r="A12" s="99" t="s">
        <v>39</v>
      </c>
      <c r="B12" s="100">
        <v>256</v>
      </c>
      <c r="D12" s="22"/>
      <c r="E12" s="21"/>
      <c r="F12" s="21"/>
      <c r="G12" s="10"/>
      <c r="H12" s="10"/>
      <c r="I12" s="10"/>
      <c r="J12" s="10"/>
    </row>
    <row r="13" spans="1:10" ht="15" customHeight="1" x14ac:dyDescent="0.2">
      <c r="A13" s="101" t="s">
        <v>33</v>
      </c>
      <c r="B13" s="102">
        <v>511</v>
      </c>
      <c r="C13" s="7"/>
      <c r="D13" s="18"/>
      <c r="E13" s="18"/>
      <c r="F13" s="18"/>
      <c r="G13" s="10"/>
      <c r="H13" s="10"/>
      <c r="I13" s="10"/>
      <c r="J13" s="10"/>
    </row>
    <row r="14" spans="1:10" ht="15" customHeight="1" x14ac:dyDescent="0.2">
      <c r="A14" s="101" t="s">
        <v>34</v>
      </c>
      <c r="B14" s="102">
        <v>52</v>
      </c>
      <c r="C14" s="7"/>
      <c r="D14" s="18"/>
      <c r="E14" s="18"/>
      <c r="F14" s="18"/>
      <c r="G14" s="10"/>
      <c r="H14" s="10"/>
      <c r="I14" s="10"/>
      <c r="J14" s="10"/>
    </row>
    <row r="15" spans="1:10" ht="15" customHeight="1" x14ac:dyDescent="0.2">
      <c r="A15" s="101" t="s">
        <v>35</v>
      </c>
      <c r="B15" s="102">
        <v>-170</v>
      </c>
      <c r="C15" s="7"/>
      <c r="D15" s="18"/>
      <c r="E15" s="18"/>
      <c r="F15" s="18"/>
      <c r="G15" s="10"/>
      <c r="H15" s="10"/>
      <c r="I15" s="10"/>
      <c r="J15" s="10"/>
    </row>
    <row r="16" spans="1:10" ht="15" customHeight="1" x14ac:dyDescent="0.2">
      <c r="A16" s="101" t="s">
        <v>36</v>
      </c>
      <c r="B16" s="102">
        <v>-83</v>
      </c>
      <c r="C16" s="7"/>
      <c r="D16" s="18"/>
      <c r="E16" s="18"/>
      <c r="F16" s="18"/>
      <c r="G16" s="10"/>
      <c r="H16" s="10"/>
      <c r="I16" s="10"/>
      <c r="J16" s="10"/>
    </row>
    <row r="17" spans="1:10" ht="15" customHeight="1" x14ac:dyDescent="0.2">
      <c r="A17" s="101" t="s">
        <v>37</v>
      </c>
      <c r="B17" s="102">
        <v>1</v>
      </c>
      <c r="C17" s="7"/>
      <c r="D17" s="18"/>
      <c r="E17" s="18"/>
      <c r="F17" s="18"/>
      <c r="G17" s="10"/>
      <c r="H17" s="10"/>
      <c r="I17" s="10"/>
      <c r="J17" s="10"/>
    </row>
    <row r="18" spans="1:10" ht="15" customHeight="1" x14ac:dyDescent="0.2">
      <c r="A18" s="101" t="s">
        <v>38</v>
      </c>
      <c r="B18" s="102">
        <v>-15</v>
      </c>
      <c r="C18" s="7"/>
      <c r="D18" s="18"/>
      <c r="E18" s="18"/>
      <c r="F18" s="18"/>
      <c r="G18" s="10"/>
      <c r="H18" s="10"/>
      <c r="I18" s="10"/>
      <c r="J18" s="10"/>
    </row>
    <row r="19" spans="1:10" ht="15" customHeight="1" x14ac:dyDescent="0.2">
      <c r="A19" s="96" t="s">
        <v>41</v>
      </c>
      <c r="B19" s="94">
        <v>-40</v>
      </c>
      <c r="C19" s="7"/>
      <c r="D19" s="18"/>
      <c r="E19" s="18"/>
      <c r="F19" s="18"/>
      <c r="G19" s="10"/>
      <c r="H19" s="10"/>
      <c r="I19" s="10"/>
      <c r="J19" s="10"/>
    </row>
    <row r="20" spans="1:10" ht="15" customHeight="1" x14ac:dyDescent="0.2">
      <c r="A20" s="97" t="s">
        <v>3</v>
      </c>
      <c r="B20" s="95">
        <f>SUM(B4,B12)</f>
        <v>583</v>
      </c>
    </row>
    <row r="21" spans="1:10" ht="15" customHeight="1" x14ac:dyDescent="0.2">
      <c r="A21" s="92"/>
      <c r="B21" s="93"/>
    </row>
    <row r="22" spans="1:10" hidden="1" x14ac:dyDescent="0.2"/>
    <row r="23" spans="1:10" hidden="1" x14ac:dyDescent="0.2"/>
    <row r="24" spans="1:10" hidden="1" x14ac:dyDescent="0.2"/>
  </sheetData>
  <phoneticPr fontId="5" type="noConversion"/>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21"/>
  <sheetViews>
    <sheetView showGridLines="0" workbookViewId="0"/>
  </sheetViews>
  <sheetFormatPr defaultColWidth="0" defaultRowHeight="12.75" zeroHeight="1" x14ac:dyDescent="0.2"/>
  <cols>
    <col min="1" max="1" width="36" style="2" customWidth="1"/>
    <col min="2" max="3" width="10" style="2" bestFit="1" customWidth="1"/>
    <col min="4" max="18" width="10.85546875" style="4" customWidth="1"/>
    <col min="19" max="19" width="4.28515625" style="4" customWidth="1"/>
    <col min="20" max="23" width="0" style="2" hidden="1" customWidth="1"/>
    <col min="24" max="24" width="10" style="2" hidden="1" customWidth="1"/>
    <col min="25" max="16384" width="0" style="2" hidden="1"/>
  </cols>
  <sheetData>
    <row r="1" spans="1:26" x14ac:dyDescent="0.2">
      <c r="A1" s="1" t="s">
        <v>149</v>
      </c>
      <c r="B1" s="1"/>
      <c r="C1" s="1"/>
    </row>
    <row r="2" spans="1:26" x14ac:dyDescent="0.2">
      <c r="A2"/>
    </row>
    <row r="3" spans="1:26" ht="12.75" customHeight="1" x14ac:dyDescent="0.2">
      <c r="A3" s="155" t="s">
        <v>147</v>
      </c>
      <c r="B3" s="157" t="s">
        <v>2</v>
      </c>
      <c r="C3" s="158"/>
      <c r="D3" s="158"/>
      <c r="E3" s="158"/>
      <c r="F3" s="158"/>
      <c r="G3" s="158"/>
      <c r="H3" s="158"/>
      <c r="I3" s="158"/>
      <c r="J3" s="158"/>
      <c r="K3" s="158"/>
      <c r="L3" s="158"/>
      <c r="M3" s="158"/>
      <c r="N3" s="158"/>
      <c r="O3" s="158"/>
      <c r="P3" s="158"/>
      <c r="Q3" s="158"/>
      <c r="R3" s="159"/>
    </row>
    <row r="4" spans="1:26" ht="25.5" x14ac:dyDescent="0.2">
      <c r="A4" s="156"/>
      <c r="B4" s="68" t="s">
        <v>49</v>
      </c>
      <c r="C4" s="103" t="s">
        <v>50</v>
      </c>
      <c r="D4" s="103" t="s">
        <v>51</v>
      </c>
      <c r="E4" s="103" t="s">
        <v>52</v>
      </c>
      <c r="F4" s="103" t="s">
        <v>53</v>
      </c>
      <c r="G4" s="103" t="s">
        <v>54</v>
      </c>
      <c r="H4" s="103" t="s">
        <v>55</v>
      </c>
      <c r="I4" s="103" t="s">
        <v>64</v>
      </c>
      <c r="J4" s="103" t="s">
        <v>67</v>
      </c>
      <c r="K4" s="103" t="s">
        <v>0</v>
      </c>
      <c r="L4" s="103" t="s">
        <v>69</v>
      </c>
      <c r="M4" s="103" t="s">
        <v>74</v>
      </c>
      <c r="N4" s="103" t="s">
        <v>76</v>
      </c>
      <c r="O4" s="103" t="s">
        <v>78</v>
      </c>
      <c r="P4" s="103" t="s">
        <v>92</v>
      </c>
      <c r="Q4" s="103" t="s">
        <v>93</v>
      </c>
      <c r="R4" s="69" t="s">
        <v>96</v>
      </c>
    </row>
    <row r="5" spans="1:26" ht="15" customHeight="1" x14ac:dyDescent="0.2">
      <c r="A5" s="104" t="s">
        <v>138</v>
      </c>
      <c r="B5" s="105">
        <v>11645</v>
      </c>
      <c r="C5" s="105">
        <v>12510</v>
      </c>
      <c r="D5" s="105">
        <v>11107</v>
      </c>
      <c r="E5" s="105">
        <v>12245</v>
      </c>
      <c r="F5" s="105">
        <v>13298</v>
      </c>
      <c r="G5" s="105">
        <v>12380</v>
      </c>
      <c r="H5" s="105">
        <v>12932</v>
      </c>
      <c r="I5" s="105">
        <v>12141</v>
      </c>
      <c r="J5" s="105">
        <v>10857</v>
      </c>
      <c r="K5" s="105">
        <v>10667</v>
      </c>
      <c r="L5" s="105">
        <v>10323</v>
      </c>
      <c r="M5" s="105">
        <v>10333</v>
      </c>
      <c r="N5" s="105">
        <v>10364</v>
      </c>
      <c r="O5" s="105">
        <v>11081</v>
      </c>
      <c r="P5" s="105">
        <v>10473</v>
      </c>
      <c r="Q5" s="105">
        <v>10806</v>
      </c>
      <c r="R5" s="106">
        <v>10759</v>
      </c>
    </row>
    <row r="6" spans="1:26" ht="15" customHeight="1" x14ac:dyDescent="0.2">
      <c r="A6" s="107" t="s">
        <v>139</v>
      </c>
      <c r="B6" s="108">
        <v>11669</v>
      </c>
      <c r="C6" s="108">
        <v>11589</v>
      </c>
      <c r="D6" s="108">
        <v>11005</v>
      </c>
      <c r="E6" s="108">
        <v>11858</v>
      </c>
      <c r="F6" s="108">
        <v>11291</v>
      </c>
      <c r="G6" s="108">
        <v>11510</v>
      </c>
      <c r="H6" s="108">
        <v>11142</v>
      </c>
      <c r="I6" s="108">
        <v>10707</v>
      </c>
      <c r="J6" s="108">
        <v>10198</v>
      </c>
      <c r="K6" s="108">
        <v>11279</v>
      </c>
      <c r="L6" s="108">
        <v>11121</v>
      </c>
      <c r="M6" s="108">
        <v>12090</v>
      </c>
      <c r="N6" s="108">
        <v>11815</v>
      </c>
      <c r="O6" s="108">
        <v>11747</v>
      </c>
      <c r="P6" s="108">
        <v>11236</v>
      </c>
      <c r="Q6" s="108">
        <v>10806</v>
      </c>
      <c r="R6" s="66">
        <v>10167</v>
      </c>
    </row>
    <row r="7" spans="1:26" ht="15" customHeight="1" x14ac:dyDescent="0.2">
      <c r="A7" s="109" t="s">
        <v>140</v>
      </c>
      <c r="B7" s="110">
        <v>-24</v>
      </c>
      <c r="C7" s="110">
        <v>921</v>
      </c>
      <c r="D7" s="110">
        <v>102</v>
      </c>
      <c r="E7" s="110">
        <v>387</v>
      </c>
      <c r="F7" s="110">
        <v>2007</v>
      </c>
      <c r="G7" s="110">
        <v>870</v>
      </c>
      <c r="H7" s="110">
        <v>1790</v>
      </c>
      <c r="I7" s="110">
        <v>1434</v>
      </c>
      <c r="J7" s="110">
        <v>659</v>
      </c>
      <c r="K7" s="110">
        <v>-612</v>
      </c>
      <c r="L7" s="110">
        <v>-798</v>
      </c>
      <c r="M7" s="110">
        <v>-1757</v>
      </c>
      <c r="N7" s="110">
        <v>-1451</v>
      </c>
      <c r="O7" s="110">
        <v>-666</v>
      </c>
      <c r="P7" s="110">
        <v>-763</v>
      </c>
      <c r="Q7" s="110">
        <v>0</v>
      </c>
      <c r="R7" s="111">
        <v>592</v>
      </c>
      <c r="T7" s="6"/>
      <c r="U7" s="6"/>
      <c r="V7" s="6"/>
      <c r="W7" s="6"/>
      <c r="X7" s="6"/>
      <c r="Y7" s="6"/>
      <c r="Z7" s="6"/>
    </row>
    <row r="8" spans="1:26" ht="15" customHeight="1" x14ac:dyDescent="0.2">
      <c r="A8" s="107" t="s">
        <v>141</v>
      </c>
      <c r="B8" s="108">
        <v>6524</v>
      </c>
      <c r="C8" s="108">
        <v>6488</v>
      </c>
      <c r="D8" s="108">
        <v>6810</v>
      </c>
      <c r="E8" s="108">
        <v>8174</v>
      </c>
      <c r="F8" s="108">
        <v>12544</v>
      </c>
      <c r="G8" s="108">
        <v>15803</v>
      </c>
      <c r="H8" s="108">
        <v>19773</v>
      </c>
      <c r="I8" s="108">
        <v>18261</v>
      </c>
      <c r="J8" s="108">
        <v>14404</v>
      </c>
      <c r="K8" s="108">
        <v>13877</v>
      </c>
      <c r="L8" s="108">
        <v>13401</v>
      </c>
      <c r="M8" s="108">
        <v>12922</v>
      </c>
      <c r="N8" s="108">
        <v>12736</v>
      </c>
      <c r="O8" s="108">
        <v>13300</v>
      </c>
      <c r="P8" s="108">
        <v>13093</v>
      </c>
      <c r="Q8" s="108">
        <v>12998</v>
      </c>
      <c r="R8" s="66">
        <v>11310</v>
      </c>
      <c r="S8" s="12"/>
    </row>
    <row r="9" spans="1:26" ht="15" customHeight="1" x14ac:dyDescent="0.2">
      <c r="A9" s="107" t="s">
        <v>142</v>
      </c>
      <c r="B9" s="108">
        <v>7609</v>
      </c>
      <c r="C9" s="108">
        <v>6393</v>
      </c>
      <c r="D9" s="108">
        <v>6683</v>
      </c>
      <c r="E9" s="108">
        <v>6996</v>
      </c>
      <c r="F9" s="108">
        <v>8861</v>
      </c>
      <c r="G9" s="108">
        <v>8797</v>
      </c>
      <c r="H9" s="108">
        <v>10633</v>
      </c>
      <c r="I9" s="108">
        <v>11981</v>
      </c>
      <c r="J9" s="108">
        <v>11406</v>
      </c>
      <c r="K9" s="108">
        <v>12115</v>
      </c>
      <c r="L9" s="108">
        <v>14097</v>
      </c>
      <c r="M9" s="108">
        <v>12480</v>
      </c>
      <c r="N9" s="108">
        <v>13623</v>
      </c>
      <c r="O9" s="108">
        <v>11063</v>
      </c>
      <c r="P9" s="108">
        <v>10298</v>
      </c>
      <c r="Q9" s="108">
        <v>11540</v>
      </c>
      <c r="R9" s="66">
        <v>10727</v>
      </c>
    </row>
    <row r="10" spans="1:26" ht="15" customHeight="1" x14ac:dyDescent="0.2">
      <c r="A10" s="109" t="s">
        <v>143</v>
      </c>
      <c r="B10" s="110">
        <v>-1085</v>
      </c>
      <c r="C10" s="110">
        <v>95</v>
      </c>
      <c r="D10" s="110">
        <v>127</v>
      </c>
      <c r="E10" s="110">
        <v>1178</v>
      </c>
      <c r="F10" s="110">
        <v>3683</v>
      </c>
      <c r="G10" s="110">
        <v>7006</v>
      </c>
      <c r="H10" s="110">
        <v>9140</v>
      </c>
      <c r="I10" s="110">
        <v>6280</v>
      </c>
      <c r="J10" s="110">
        <v>2998</v>
      </c>
      <c r="K10" s="110">
        <v>1762</v>
      </c>
      <c r="L10" s="110">
        <v>-696</v>
      </c>
      <c r="M10" s="110">
        <v>442</v>
      </c>
      <c r="N10" s="110">
        <v>-887</v>
      </c>
      <c r="O10" s="110">
        <v>2237</v>
      </c>
      <c r="P10" s="110">
        <v>2795</v>
      </c>
      <c r="Q10" s="110">
        <v>1458</v>
      </c>
      <c r="R10" s="111">
        <v>583</v>
      </c>
    </row>
    <row r="11" spans="1:26" ht="15" customHeight="1" x14ac:dyDescent="0.2">
      <c r="A11" s="112" t="s">
        <v>144</v>
      </c>
      <c r="B11" s="108">
        <v>18169</v>
      </c>
      <c r="C11" s="108">
        <v>18998</v>
      </c>
      <c r="D11" s="108">
        <v>17917</v>
      </c>
      <c r="E11" s="108">
        <v>20419</v>
      </c>
      <c r="F11" s="108">
        <v>25842</v>
      </c>
      <c r="G11" s="108">
        <v>28183</v>
      </c>
      <c r="H11" s="108">
        <v>32705</v>
      </c>
      <c r="I11" s="108">
        <v>30402</v>
      </c>
      <c r="J11" s="108">
        <v>25261</v>
      </c>
      <c r="K11" s="108">
        <v>24544</v>
      </c>
      <c r="L11" s="108">
        <v>23724</v>
      </c>
      <c r="M11" s="108">
        <v>23255</v>
      </c>
      <c r="N11" s="108">
        <v>23100</v>
      </c>
      <c r="O11" s="108">
        <v>24381</v>
      </c>
      <c r="P11" s="108">
        <v>23566</v>
      </c>
      <c r="Q11" s="108">
        <v>23804</v>
      </c>
      <c r="R11" s="108">
        <v>22069</v>
      </c>
      <c r="S11" s="116"/>
    </row>
    <row r="12" spans="1:26" ht="15" customHeight="1" x14ac:dyDescent="0.2">
      <c r="A12" s="107" t="s">
        <v>145</v>
      </c>
      <c r="B12" s="108">
        <v>19278</v>
      </c>
      <c r="C12" s="108">
        <v>17982</v>
      </c>
      <c r="D12" s="108">
        <v>17688</v>
      </c>
      <c r="E12" s="108">
        <v>18854</v>
      </c>
      <c r="F12" s="108">
        <v>20152</v>
      </c>
      <c r="G12" s="108">
        <v>20307</v>
      </c>
      <c r="H12" s="108">
        <v>21775</v>
      </c>
      <c r="I12" s="108">
        <v>22688</v>
      </c>
      <c r="J12" s="108">
        <v>21604</v>
      </c>
      <c r="K12" s="108">
        <v>23394</v>
      </c>
      <c r="L12" s="108">
        <v>25218</v>
      </c>
      <c r="M12" s="108">
        <v>24570</v>
      </c>
      <c r="N12" s="108">
        <v>25438</v>
      </c>
      <c r="O12" s="108">
        <v>22810</v>
      </c>
      <c r="P12" s="108">
        <v>21534</v>
      </c>
      <c r="Q12" s="108">
        <v>22346</v>
      </c>
      <c r="R12" s="66">
        <v>20894</v>
      </c>
    </row>
    <row r="13" spans="1:26" ht="15" customHeight="1" x14ac:dyDescent="0.2">
      <c r="A13" s="113" t="s">
        <v>146</v>
      </c>
      <c r="B13" s="114">
        <v>-1109</v>
      </c>
      <c r="C13" s="114">
        <v>1016</v>
      </c>
      <c r="D13" s="114">
        <v>229</v>
      </c>
      <c r="E13" s="114">
        <v>1565</v>
      </c>
      <c r="F13" s="114">
        <v>5690</v>
      </c>
      <c r="G13" s="114">
        <v>7876</v>
      </c>
      <c r="H13" s="114">
        <v>10930</v>
      </c>
      <c r="I13" s="114">
        <v>7714</v>
      </c>
      <c r="J13" s="114">
        <v>3657</v>
      </c>
      <c r="K13" s="114">
        <v>1150</v>
      </c>
      <c r="L13" s="114">
        <v>-1494</v>
      </c>
      <c r="M13" s="114">
        <v>-1315</v>
      </c>
      <c r="N13" s="114">
        <v>-2338</v>
      </c>
      <c r="O13" s="114">
        <v>1571</v>
      </c>
      <c r="P13" s="114">
        <v>2032</v>
      </c>
      <c r="Q13" s="114">
        <v>1458</v>
      </c>
      <c r="R13" s="115">
        <v>1175</v>
      </c>
    </row>
    <row r="14" spans="1:26" ht="15" customHeight="1" x14ac:dyDescent="0.2"/>
    <row r="15" spans="1:26" hidden="1" x14ac:dyDescent="0.2"/>
    <row r="16" spans="1:26" hidden="1" x14ac:dyDescent="0.2"/>
    <row r="17" spans="20:21" hidden="1" x14ac:dyDescent="0.2"/>
    <row r="18" spans="20:21" hidden="1" x14ac:dyDescent="0.2">
      <c r="T18" s="4"/>
      <c r="U18" s="4"/>
    </row>
    <row r="19" spans="20:21" hidden="1" x14ac:dyDescent="0.2">
      <c r="T19" s="4"/>
      <c r="U19" s="4"/>
    </row>
    <row r="20" spans="20:21" hidden="1" x14ac:dyDescent="0.2"/>
    <row r="21" spans="20:21" hidden="1" x14ac:dyDescent="0.2"/>
  </sheetData>
  <mergeCells count="2">
    <mergeCell ref="A3:A4"/>
    <mergeCell ref="B3:R3"/>
  </mergeCells>
  <phoneticPr fontId="5" type="noConversion"/>
  <pageMargins left="0.75" right="0.75" top="1" bottom="1" header="0.5" footer="0.5"/>
  <pageSetup paperSize="9" scale="8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57"/>
  <sheetViews>
    <sheetView showGridLines="0" workbookViewId="0"/>
  </sheetViews>
  <sheetFormatPr defaultColWidth="0" defaultRowHeight="17.25" customHeight="1" zeroHeight="1" x14ac:dyDescent="0.2"/>
  <cols>
    <col min="1" max="1" width="31.7109375" style="2" customWidth="1"/>
    <col min="2" max="2" width="12.85546875" style="2" customWidth="1"/>
    <col min="3" max="3" width="13.140625" style="2" customWidth="1"/>
    <col min="4" max="4" width="11.7109375" style="2" customWidth="1"/>
    <col min="5" max="5" width="11" style="2" customWidth="1"/>
    <col min="6" max="6" width="10.7109375" style="2" customWidth="1"/>
    <col min="7" max="7" width="12.28515625" style="2" customWidth="1"/>
    <col min="8" max="8" width="11.85546875" style="2" customWidth="1"/>
    <col min="9" max="9" width="12" style="2" customWidth="1"/>
    <col min="10" max="10" width="4.28515625" style="2" customWidth="1"/>
    <col min="11" max="16384" width="0" style="2" hidden="1"/>
  </cols>
  <sheetData>
    <row r="1" spans="1:10" ht="12.95" customHeight="1" x14ac:dyDescent="0.2">
      <c r="A1" s="1" t="s">
        <v>157</v>
      </c>
      <c r="J1" s="6"/>
    </row>
    <row r="2" spans="1:10" ht="12.95" customHeight="1" x14ac:dyDescent="0.2">
      <c r="A2"/>
      <c r="J2" s="6"/>
    </row>
    <row r="3" spans="1:10" ht="19.5" customHeight="1" x14ac:dyDescent="0.2">
      <c r="A3" s="166" t="s">
        <v>40</v>
      </c>
      <c r="B3" s="168" t="s">
        <v>94</v>
      </c>
      <c r="C3" s="160" t="s">
        <v>47</v>
      </c>
      <c r="D3" s="160" t="s">
        <v>48</v>
      </c>
      <c r="E3" s="160" t="s">
        <v>46</v>
      </c>
      <c r="F3" s="160" t="s">
        <v>164</v>
      </c>
      <c r="G3" s="162" t="s">
        <v>100</v>
      </c>
      <c r="H3" s="164" t="s">
        <v>45</v>
      </c>
      <c r="I3" s="165"/>
    </row>
    <row r="4" spans="1:10" ht="19.5" customHeight="1" x14ac:dyDescent="0.2">
      <c r="A4" s="167"/>
      <c r="B4" s="169"/>
      <c r="C4" s="161"/>
      <c r="D4" s="161"/>
      <c r="E4" s="161"/>
      <c r="F4" s="161"/>
      <c r="G4" s="163"/>
      <c r="H4" s="118" t="s">
        <v>43</v>
      </c>
      <c r="I4" s="119" t="s">
        <v>42</v>
      </c>
    </row>
    <row r="5" spans="1:10" ht="15" customHeight="1" x14ac:dyDescent="0.2">
      <c r="A5" s="120" t="s">
        <v>80</v>
      </c>
      <c r="B5" s="121">
        <v>141032</v>
      </c>
      <c r="C5" s="122">
        <v>-106</v>
      </c>
      <c r="D5" s="122">
        <v>-23</v>
      </c>
      <c r="E5" s="122">
        <v>309</v>
      </c>
      <c r="F5" s="122">
        <v>485</v>
      </c>
      <c r="G5" s="123">
        <v>141697</v>
      </c>
      <c r="H5" s="121">
        <v>665</v>
      </c>
      <c r="I5" s="139">
        <v>0.47152419309093307</v>
      </c>
      <c r="J5" s="138"/>
    </row>
    <row r="6" spans="1:10" ht="15" customHeight="1" x14ac:dyDescent="0.2">
      <c r="A6" s="124" t="s">
        <v>89</v>
      </c>
      <c r="B6" s="61">
        <v>210260</v>
      </c>
      <c r="C6" s="125">
        <v>705</v>
      </c>
      <c r="D6" s="125">
        <v>77</v>
      </c>
      <c r="E6" s="125">
        <v>-96</v>
      </c>
      <c r="F6" s="125">
        <v>952</v>
      </c>
      <c r="G6" s="62">
        <v>211898</v>
      </c>
      <c r="H6" s="61">
        <v>1638</v>
      </c>
      <c r="I6" s="140">
        <v>0.77903547988205091</v>
      </c>
      <c r="J6" s="138"/>
    </row>
    <row r="7" spans="1:10" ht="15" customHeight="1" x14ac:dyDescent="0.2">
      <c r="A7" s="126" t="s">
        <v>10</v>
      </c>
      <c r="B7" s="61">
        <v>339579</v>
      </c>
      <c r="C7" s="125">
        <v>-559</v>
      </c>
      <c r="D7" s="125">
        <v>340</v>
      </c>
      <c r="E7" s="125">
        <v>-1435</v>
      </c>
      <c r="F7" s="125">
        <v>2295</v>
      </c>
      <c r="G7" s="62">
        <v>340220</v>
      </c>
      <c r="H7" s="61">
        <v>641</v>
      </c>
      <c r="I7" s="140">
        <v>0.18876314495301916</v>
      </c>
      <c r="J7" s="138"/>
    </row>
    <row r="8" spans="1:10" ht="15" customHeight="1" x14ac:dyDescent="0.2">
      <c r="A8" s="126" t="s">
        <v>81</v>
      </c>
      <c r="B8" s="61">
        <v>143525</v>
      </c>
      <c r="C8" s="125">
        <v>-168</v>
      </c>
      <c r="D8" s="125">
        <v>41</v>
      </c>
      <c r="E8" s="125">
        <v>-85</v>
      </c>
      <c r="F8" s="125">
        <v>607</v>
      </c>
      <c r="G8" s="62">
        <v>143920</v>
      </c>
      <c r="H8" s="61">
        <v>395</v>
      </c>
      <c r="I8" s="140">
        <v>0.27521337746037045</v>
      </c>
      <c r="J8" s="138"/>
    </row>
    <row r="9" spans="1:10" ht="15" customHeight="1" x14ac:dyDescent="0.2">
      <c r="A9" s="124" t="s">
        <v>90</v>
      </c>
      <c r="B9" s="61">
        <v>150142</v>
      </c>
      <c r="C9" s="125">
        <v>-187</v>
      </c>
      <c r="D9" s="125">
        <v>-1</v>
      </c>
      <c r="E9" s="125">
        <v>-345</v>
      </c>
      <c r="F9" s="125">
        <v>888</v>
      </c>
      <c r="G9" s="62">
        <v>150497</v>
      </c>
      <c r="H9" s="61">
        <v>355</v>
      </c>
      <c r="I9" s="140">
        <v>0.23644283411703437</v>
      </c>
      <c r="J9" s="138"/>
    </row>
    <row r="10" spans="1:10" ht="15" customHeight="1" x14ac:dyDescent="0.2">
      <c r="A10" s="126" t="s">
        <v>82</v>
      </c>
      <c r="B10" s="61">
        <v>115799</v>
      </c>
      <c r="C10" s="125">
        <v>113</v>
      </c>
      <c r="D10" s="125">
        <v>143</v>
      </c>
      <c r="E10" s="125">
        <v>-220</v>
      </c>
      <c r="F10" s="125">
        <v>454</v>
      </c>
      <c r="G10" s="62">
        <v>116289</v>
      </c>
      <c r="H10" s="61">
        <v>490</v>
      </c>
      <c r="I10" s="140">
        <v>0.4231470047237007</v>
      </c>
      <c r="J10" s="138"/>
    </row>
    <row r="11" spans="1:10" ht="15" customHeight="1" x14ac:dyDescent="0.2">
      <c r="A11" s="126" t="s">
        <v>83</v>
      </c>
      <c r="B11" s="61">
        <v>141181</v>
      </c>
      <c r="C11" s="125">
        <v>22</v>
      </c>
      <c r="D11" s="125">
        <v>-30</v>
      </c>
      <c r="E11" s="125">
        <v>1097</v>
      </c>
      <c r="F11" s="125">
        <v>370</v>
      </c>
      <c r="G11" s="62">
        <v>142640</v>
      </c>
      <c r="H11" s="61">
        <v>1459</v>
      </c>
      <c r="I11" s="140">
        <v>1.0334251776088932</v>
      </c>
      <c r="J11" s="138"/>
    </row>
    <row r="12" spans="1:10" ht="15" customHeight="1" x14ac:dyDescent="0.2">
      <c r="A12" s="126" t="s">
        <v>84</v>
      </c>
      <c r="B12" s="61">
        <v>137821</v>
      </c>
      <c r="C12" s="125">
        <v>-59</v>
      </c>
      <c r="D12" s="125">
        <v>-44</v>
      </c>
      <c r="E12" s="125">
        <v>216</v>
      </c>
      <c r="F12" s="125">
        <v>218</v>
      </c>
      <c r="G12" s="62">
        <v>138152</v>
      </c>
      <c r="H12" s="61">
        <v>331</v>
      </c>
      <c r="I12" s="140">
        <v>0.24016659289949338</v>
      </c>
      <c r="J12" s="138"/>
    </row>
    <row r="13" spans="1:10" ht="15" customHeight="1" x14ac:dyDescent="0.2">
      <c r="A13" s="126" t="s">
        <v>85</v>
      </c>
      <c r="B13" s="61">
        <v>145389</v>
      </c>
      <c r="C13" s="125">
        <v>260</v>
      </c>
      <c r="D13" s="125">
        <v>-73</v>
      </c>
      <c r="E13" s="125">
        <v>-26</v>
      </c>
      <c r="F13" s="125">
        <v>877</v>
      </c>
      <c r="G13" s="62">
        <v>146427</v>
      </c>
      <c r="H13" s="61">
        <v>1038</v>
      </c>
      <c r="I13" s="140">
        <v>0.71394672224172062</v>
      </c>
      <c r="J13" s="138"/>
    </row>
    <row r="14" spans="1:10" ht="15" customHeight="1" x14ac:dyDescent="0.2">
      <c r="A14" s="126" t="s">
        <v>86</v>
      </c>
      <c r="B14" s="61">
        <v>177816</v>
      </c>
      <c r="C14" s="125">
        <v>491</v>
      </c>
      <c r="D14" s="125">
        <v>-32</v>
      </c>
      <c r="E14" s="125">
        <v>-4</v>
      </c>
      <c r="F14" s="125">
        <v>725</v>
      </c>
      <c r="G14" s="62">
        <v>178996</v>
      </c>
      <c r="H14" s="61">
        <v>1180</v>
      </c>
      <c r="I14" s="140">
        <v>0.66360732442525272</v>
      </c>
      <c r="J14" s="138"/>
    </row>
    <row r="15" spans="1:10" ht="15" customHeight="1" x14ac:dyDescent="0.2">
      <c r="A15" s="124" t="s">
        <v>91</v>
      </c>
      <c r="B15" s="61">
        <v>159593</v>
      </c>
      <c r="C15" s="125">
        <v>71</v>
      </c>
      <c r="D15" s="125">
        <v>194</v>
      </c>
      <c r="E15" s="125">
        <v>589</v>
      </c>
      <c r="F15" s="125">
        <v>-349</v>
      </c>
      <c r="G15" s="62">
        <v>160098</v>
      </c>
      <c r="H15" s="61">
        <v>505</v>
      </c>
      <c r="I15" s="140">
        <v>0.31642991860545422</v>
      </c>
      <c r="J15" s="138"/>
    </row>
    <row r="16" spans="1:10" ht="15" customHeight="1" x14ac:dyDescent="0.2">
      <c r="A16" s="117" t="s">
        <v>30</v>
      </c>
      <c r="B16" s="55">
        <v>1862137</v>
      </c>
      <c r="C16" s="52">
        <f>SUM(C5:C15)</f>
        <v>583</v>
      </c>
      <c r="D16" s="52">
        <f>SUM(D5:D15)</f>
        <v>592</v>
      </c>
      <c r="E16" s="52">
        <f>SUM(E5:E15)</f>
        <v>0</v>
      </c>
      <c r="F16" s="52">
        <f>SUM(F5:F15)</f>
        <v>7522</v>
      </c>
      <c r="G16" s="53">
        <f>SUM(G5:G15)</f>
        <v>1870834</v>
      </c>
      <c r="H16" s="128">
        <v>8697</v>
      </c>
      <c r="I16" s="141">
        <v>0.46704404670547817</v>
      </c>
      <c r="J16" s="138"/>
    </row>
    <row r="17" spans="1:9" ht="12.75" x14ac:dyDescent="0.2">
      <c r="B17" s="9"/>
      <c r="C17" s="9"/>
      <c r="D17" s="9"/>
      <c r="E17" s="9"/>
      <c r="F17" s="9"/>
      <c r="G17" s="9"/>
      <c r="H17" s="9"/>
      <c r="I17" s="23"/>
    </row>
    <row r="18" spans="1:9" ht="12.75" x14ac:dyDescent="0.2">
      <c r="B18" s="9"/>
      <c r="C18" s="9"/>
      <c r="D18" s="9"/>
      <c r="E18" s="9"/>
      <c r="F18" s="9"/>
      <c r="G18" s="9"/>
      <c r="H18" s="9"/>
      <c r="I18" s="23"/>
    </row>
    <row r="19" spans="1:9" ht="19.5" customHeight="1" x14ac:dyDescent="0.2">
      <c r="A19" s="170" t="s">
        <v>87</v>
      </c>
      <c r="B19" s="168" t="s">
        <v>94</v>
      </c>
      <c r="C19" s="160" t="s">
        <v>47</v>
      </c>
      <c r="D19" s="160" t="s">
        <v>48</v>
      </c>
      <c r="E19" s="160" t="s">
        <v>46</v>
      </c>
      <c r="F19" s="160" t="s">
        <v>164</v>
      </c>
      <c r="G19" s="162" t="s">
        <v>100</v>
      </c>
      <c r="H19" s="164" t="s">
        <v>45</v>
      </c>
      <c r="I19" s="165"/>
    </row>
    <row r="20" spans="1:9" ht="19.5" customHeight="1" x14ac:dyDescent="0.2">
      <c r="A20" s="171"/>
      <c r="B20" s="169"/>
      <c r="C20" s="161"/>
      <c r="D20" s="161"/>
      <c r="E20" s="161"/>
      <c r="F20" s="161"/>
      <c r="G20" s="163"/>
      <c r="H20" s="118" t="s">
        <v>43</v>
      </c>
      <c r="I20" s="119" t="s">
        <v>42</v>
      </c>
    </row>
    <row r="21" spans="1:9" ht="15" customHeight="1" x14ac:dyDescent="0.2">
      <c r="A21" s="90" t="s">
        <v>4</v>
      </c>
      <c r="B21" s="121">
        <v>54738</v>
      </c>
      <c r="C21" s="122">
        <v>-24</v>
      </c>
      <c r="D21" s="122">
        <v>-2</v>
      </c>
      <c r="E21" s="122">
        <v>24</v>
      </c>
      <c r="F21" s="122">
        <v>142</v>
      </c>
      <c r="G21" s="123">
        <v>54878</v>
      </c>
      <c r="H21" s="121">
        <v>140</v>
      </c>
      <c r="I21" s="139">
        <v>0.25576382038072776</v>
      </c>
    </row>
    <row r="22" spans="1:9" ht="15" customHeight="1" x14ac:dyDescent="0.2">
      <c r="A22" s="91" t="s">
        <v>5</v>
      </c>
      <c r="B22" s="61">
        <v>79701</v>
      </c>
      <c r="C22" s="125">
        <v>68</v>
      </c>
      <c r="D22" s="125">
        <v>40</v>
      </c>
      <c r="E22" s="125">
        <v>221</v>
      </c>
      <c r="F22" s="125">
        <v>-71</v>
      </c>
      <c r="G22" s="62">
        <v>79959</v>
      </c>
      <c r="H22" s="61">
        <v>258</v>
      </c>
      <c r="I22" s="140">
        <v>0.32370986562275661</v>
      </c>
    </row>
    <row r="23" spans="1:9" ht="15" customHeight="1" x14ac:dyDescent="0.2">
      <c r="A23" s="91" t="s">
        <v>6</v>
      </c>
      <c r="B23" s="61">
        <v>61802</v>
      </c>
      <c r="C23" s="125">
        <v>189</v>
      </c>
      <c r="D23" s="125">
        <v>-2</v>
      </c>
      <c r="E23" s="125">
        <v>115</v>
      </c>
      <c r="F23" s="125">
        <v>323</v>
      </c>
      <c r="G23" s="62">
        <v>62427</v>
      </c>
      <c r="H23" s="61">
        <v>625</v>
      </c>
      <c r="I23" s="140">
        <v>1.0112941328759506</v>
      </c>
    </row>
    <row r="24" spans="1:9" ht="15" customHeight="1" x14ac:dyDescent="0.2">
      <c r="A24" s="91" t="s">
        <v>7</v>
      </c>
      <c r="B24" s="61">
        <v>66151</v>
      </c>
      <c r="C24" s="125">
        <v>-44</v>
      </c>
      <c r="D24" s="125">
        <v>-6</v>
      </c>
      <c r="E24" s="125">
        <v>85</v>
      </c>
      <c r="F24" s="125">
        <v>213</v>
      </c>
      <c r="G24" s="62">
        <v>66399</v>
      </c>
      <c r="H24" s="61">
        <v>248</v>
      </c>
      <c r="I24" s="140">
        <v>0.37489985034240281</v>
      </c>
    </row>
    <row r="25" spans="1:9" ht="15" customHeight="1" x14ac:dyDescent="0.2">
      <c r="A25" s="91" t="s">
        <v>8</v>
      </c>
      <c r="B25" s="61">
        <v>32121</v>
      </c>
      <c r="C25" s="125">
        <v>2</v>
      </c>
      <c r="D25" s="125">
        <v>25</v>
      </c>
      <c r="E25" s="125">
        <v>-2</v>
      </c>
      <c r="F25" s="125">
        <v>48</v>
      </c>
      <c r="G25" s="62">
        <v>32194</v>
      </c>
      <c r="H25" s="61">
        <v>73</v>
      </c>
      <c r="I25" s="140">
        <v>0.2272656517543048</v>
      </c>
    </row>
    <row r="26" spans="1:9" ht="15" customHeight="1" x14ac:dyDescent="0.2">
      <c r="A26" s="91" t="s">
        <v>9</v>
      </c>
      <c r="B26" s="61">
        <v>50012</v>
      </c>
      <c r="C26" s="125">
        <v>71</v>
      </c>
      <c r="D26" s="125">
        <v>18</v>
      </c>
      <c r="E26" s="125">
        <v>21</v>
      </c>
      <c r="F26" s="125">
        <v>143</v>
      </c>
      <c r="G26" s="62">
        <v>50265</v>
      </c>
      <c r="H26" s="61">
        <v>253</v>
      </c>
      <c r="I26" s="140">
        <v>0.50587858913859751</v>
      </c>
    </row>
    <row r="27" spans="1:9" ht="15" customHeight="1" x14ac:dyDescent="0.2">
      <c r="A27" s="91" t="s">
        <v>10</v>
      </c>
      <c r="B27" s="61">
        <v>285689</v>
      </c>
      <c r="C27" s="125">
        <v>-572</v>
      </c>
      <c r="D27" s="125">
        <v>393</v>
      </c>
      <c r="E27" s="125">
        <v>-1319</v>
      </c>
      <c r="F27" s="125">
        <v>1977</v>
      </c>
      <c r="G27" s="62">
        <v>286168</v>
      </c>
      <c r="H27" s="61">
        <v>479</v>
      </c>
      <c r="I27" s="140">
        <v>0.16766483833818846</v>
      </c>
    </row>
    <row r="28" spans="1:9" ht="15" customHeight="1" x14ac:dyDescent="0.2">
      <c r="A28" s="91" t="s">
        <v>11</v>
      </c>
      <c r="B28" s="61">
        <v>39216</v>
      </c>
      <c r="C28" s="125">
        <v>-30</v>
      </c>
      <c r="D28" s="125">
        <v>-62</v>
      </c>
      <c r="E28" s="125">
        <v>74</v>
      </c>
      <c r="F28" s="125">
        <v>1</v>
      </c>
      <c r="G28" s="62">
        <v>39199</v>
      </c>
      <c r="H28" s="61">
        <v>-17</v>
      </c>
      <c r="I28" s="140">
        <v>-4.3349653202773286E-2</v>
      </c>
    </row>
    <row r="29" spans="1:9" ht="15" customHeight="1" x14ac:dyDescent="0.2">
      <c r="A29" s="91" t="s">
        <v>12</v>
      </c>
      <c r="B29" s="61">
        <v>69017</v>
      </c>
      <c r="C29" s="125">
        <v>-2</v>
      </c>
      <c r="D29" s="125">
        <v>-136</v>
      </c>
      <c r="E29" s="125">
        <v>382</v>
      </c>
      <c r="F29" s="125">
        <v>164</v>
      </c>
      <c r="G29" s="62">
        <v>69425</v>
      </c>
      <c r="H29" s="61">
        <v>408</v>
      </c>
      <c r="I29" s="140">
        <v>0.59115870003043636</v>
      </c>
    </row>
    <row r="30" spans="1:9" ht="15" customHeight="1" x14ac:dyDescent="0.2">
      <c r="A30" s="91" t="s">
        <v>13</v>
      </c>
      <c r="B30" s="61">
        <v>59625</v>
      </c>
      <c r="C30" s="125">
        <v>-183</v>
      </c>
      <c r="D30" s="125">
        <v>40</v>
      </c>
      <c r="E30" s="125">
        <v>-115</v>
      </c>
      <c r="F30" s="125">
        <v>378</v>
      </c>
      <c r="G30" s="62">
        <v>59745</v>
      </c>
      <c r="H30" s="61">
        <v>120</v>
      </c>
      <c r="I30" s="140">
        <v>0.20125786163522896</v>
      </c>
    </row>
    <row r="31" spans="1:9" ht="15" customHeight="1" x14ac:dyDescent="0.2">
      <c r="A31" s="91" t="s">
        <v>14</v>
      </c>
      <c r="B31" s="61">
        <v>38333</v>
      </c>
      <c r="C31" s="125">
        <v>33</v>
      </c>
      <c r="D31" s="125">
        <v>-37</v>
      </c>
      <c r="E31" s="125">
        <v>-17</v>
      </c>
      <c r="F31" s="125">
        <v>220</v>
      </c>
      <c r="G31" s="62">
        <v>38532</v>
      </c>
      <c r="H31" s="61">
        <v>199</v>
      </c>
      <c r="I31" s="140">
        <v>0.51913494899955559</v>
      </c>
    </row>
    <row r="32" spans="1:9" ht="15" customHeight="1" x14ac:dyDescent="0.2">
      <c r="A32" s="91" t="s">
        <v>15</v>
      </c>
      <c r="B32" s="61">
        <v>99551</v>
      </c>
      <c r="C32" s="125">
        <v>457</v>
      </c>
      <c r="D32" s="125">
        <v>59</v>
      </c>
      <c r="E32" s="125">
        <v>-251</v>
      </c>
      <c r="F32" s="125">
        <v>494</v>
      </c>
      <c r="G32" s="62">
        <v>100310</v>
      </c>
      <c r="H32" s="61">
        <v>759</v>
      </c>
      <c r="I32" s="140">
        <v>0.76242328052957831</v>
      </c>
    </row>
    <row r="33" spans="1:9" ht="15" customHeight="1" x14ac:dyDescent="0.2">
      <c r="A33" s="91" t="s">
        <v>16</v>
      </c>
      <c r="B33" s="61">
        <v>109853</v>
      </c>
      <c r="C33" s="125">
        <v>-229</v>
      </c>
      <c r="D33" s="125">
        <v>10</v>
      </c>
      <c r="E33" s="125">
        <v>-217</v>
      </c>
      <c r="F33" s="125">
        <v>785</v>
      </c>
      <c r="G33" s="62">
        <v>110202</v>
      </c>
      <c r="H33" s="61">
        <v>349</v>
      </c>
      <c r="I33" s="140">
        <v>0.31769728637360828</v>
      </c>
    </row>
    <row r="34" spans="1:9" ht="15" customHeight="1" x14ac:dyDescent="0.2">
      <c r="A34" s="91" t="s">
        <v>17</v>
      </c>
      <c r="B34" s="61">
        <v>71046</v>
      </c>
      <c r="C34" s="125">
        <v>131</v>
      </c>
      <c r="D34" s="125">
        <v>-83</v>
      </c>
      <c r="E34" s="125">
        <v>110</v>
      </c>
      <c r="F34" s="125">
        <v>139</v>
      </c>
      <c r="G34" s="62">
        <v>71343</v>
      </c>
      <c r="H34" s="61">
        <v>297</v>
      </c>
      <c r="I34" s="140">
        <v>0.41803901697492485</v>
      </c>
    </row>
    <row r="35" spans="1:9" ht="15" customHeight="1" x14ac:dyDescent="0.2">
      <c r="A35" s="91" t="s">
        <v>18</v>
      </c>
      <c r="B35" s="61">
        <v>61565</v>
      </c>
      <c r="C35" s="125">
        <v>191</v>
      </c>
      <c r="D35" s="125">
        <v>0</v>
      </c>
      <c r="E35" s="125">
        <v>-4</v>
      </c>
      <c r="F35" s="125">
        <v>397</v>
      </c>
      <c r="G35" s="62">
        <v>62149</v>
      </c>
      <c r="H35" s="61">
        <v>584</v>
      </c>
      <c r="I35" s="140">
        <v>0.94859092016568169</v>
      </c>
    </row>
    <row r="36" spans="1:9" ht="15" customHeight="1" x14ac:dyDescent="0.2">
      <c r="A36" s="91" t="s">
        <v>19</v>
      </c>
      <c r="B36" s="61">
        <v>63520</v>
      </c>
      <c r="C36" s="125">
        <v>29</v>
      </c>
      <c r="D36" s="125">
        <v>80</v>
      </c>
      <c r="E36" s="125">
        <v>-163</v>
      </c>
      <c r="F36" s="125">
        <v>208</v>
      </c>
      <c r="G36" s="62">
        <v>63674</v>
      </c>
      <c r="H36" s="61">
        <v>154</v>
      </c>
      <c r="I36" s="140">
        <v>0.24244332493703613</v>
      </c>
    </row>
    <row r="37" spans="1:9" ht="15" customHeight="1" x14ac:dyDescent="0.2">
      <c r="A37" s="91" t="s">
        <v>20</v>
      </c>
      <c r="B37" s="61">
        <v>32454</v>
      </c>
      <c r="C37" s="125">
        <v>15</v>
      </c>
      <c r="D37" s="125">
        <v>24</v>
      </c>
      <c r="E37" s="125">
        <v>57</v>
      </c>
      <c r="F37" s="125">
        <v>4</v>
      </c>
      <c r="G37" s="62">
        <v>32554</v>
      </c>
      <c r="H37" s="61">
        <v>100</v>
      </c>
      <c r="I37" s="140">
        <v>0.3081284279287555</v>
      </c>
    </row>
    <row r="38" spans="1:9" ht="15" customHeight="1" x14ac:dyDescent="0.2">
      <c r="A38" s="91" t="s">
        <v>21</v>
      </c>
      <c r="B38" s="61">
        <v>34490</v>
      </c>
      <c r="C38" s="125">
        <v>-8</v>
      </c>
      <c r="D38" s="125">
        <v>-33</v>
      </c>
      <c r="E38" s="125">
        <v>72</v>
      </c>
      <c r="F38" s="125">
        <v>141</v>
      </c>
      <c r="G38" s="62">
        <v>34662</v>
      </c>
      <c r="H38" s="61">
        <v>172</v>
      </c>
      <c r="I38" s="140">
        <v>0.4986952739924666</v>
      </c>
    </row>
    <row r="39" spans="1:9" ht="15" customHeight="1" x14ac:dyDescent="0.2">
      <c r="A39" s="91" t="s">
        <v>22</v>
      </c>
      <c r="B39" s="61">
        <v>125748</v>
      </c>
      <c r="C39" s="125">
        <v>36</v>
      </c>
      <c r="D39" s="125">
        <v>52</v>
      </c>
      <c r="E39" s="125">
        <v>596</v>
      </c>
      <c r="F39" s="125">
        <v>520</v>
      </c>
      <c r="G39" s="62">
        <v>126952</v>
      </c>
      <c r="H39" s="61">
        <v>1204</v>
      </c>
      <c r="I39" s="140">
        <v>0.95747049654866245</v>
      </c>
    </row>
    <row r="40" spans="1:9" ht="15" customHeight="1" x14ac:dyDescent="0.2">
      <c r="A40" s="91" t="s">
        <v>23</v>
      </c>
      <c r="B40" s="61">
        <v>46855</v>
      </c>
      <c r="C40" s="125">
        <v>24</v>
      </c>
      <c r="D40" s="125">
        <v>-36</v>
      </c>
      <c r="E40" s="125">
        <v>24</v>
      </c>
      <c r="F40" s="125">
        <v>267</v>
      </c>
      <c r="G40" s="62">
        <v>47134</v>
      </c>
      <c r="H40" s="61">
        <v>279</v>
      </c>
      <c r="I40" s="140">
        <v>0.5954540603991143</v>
      </c>
    </row>
    <row r="41" spans="1:9" ht="15" customHeight="1" x14ac:dyDescent="0.2">
      <c r="A41" s="91" t="s">
        <v>24</v>
      </c>
      <c r="B41" s="61">
        <v>17289</v>
      </c>
      <c r="C41" s="125">
        <v>21</v>
      </c>
      <c r="D41" s="125">
        <v>9</v>
      </c>
      <c r="E41" s="125">
        <v>-40</v>
      </c>
      <c r="F41" s="125">
        <v>40</v>
      </c>
      <c r="G41" s="62">
        <v>17319</v>
      </c>
      <c r="H41" s="61">
        <v>30</v>
      </c>
      <c r="I41" s="140">
        <v>0.17352073572791671</v>
      </c>
    </row>
    <row r="42" spans="1:9" ht="15" customHeight="1" x14ac:dyDescent="0.2">
      <c r="A42" s="91" t="s">
        <v>25</v>
      </c>
      <c r="B42" s="61">
        <v>104301</v>
      </c>
      <c r="C42" s="125">
        <v>360</v>
      </c>
      <c r="D42" s="125">
        <v>53</v>
      </c>
      <c r="E42" s="125">
        <v>-124</v>
      </c>
      <c r="F42" s="125">
        <v>571</v>
      </c>
      <c r="G42" s="62">
        <v>105161</v>
      </c>
      <c r="H42" s="61">
        <v>860</v>
      </c>
      <c r="I42" s="140">
        <v>0.82453667750068682</v>
      </c>
    </row>
    <row r="43" spans="1:9" ht="15" customHeight="1" x14ac:dyDescent="0.2">
      <c r="A43" s="91" t="s">
        <v>26</v>
      </c>
      <c r="B43" s="61">
        <v>86294</v>
      </c>
      <c r="C43" s="125">
        <v>-82</v>
      </c>
      <c r="D43" s="125">
        <v>-21</v>
      </c>
      <c r="E43" s="125">
        <v>285</v>
      </c>
      <c r="F43" s="125">
        <v>343</v>
      </c>
      <c r="G43" s="62">
        <v>86819</v>
      </c>
      <c r="H43" s="61">
        <v>525</v>
      </c>
      <c r="I43" s="140">
        <v>0.60838528750550847</v>
      </c>
    </row>
    <row r="44" spans="1:9" ht="15" customHeight="1" x14ac:dyDescent="0.2">
      <c r="A44" s="91" t="s">
        <v>27</v>
      </c>
      <c r="B44" s="61">
        <v>80198</v>
      </c>
      <c r="C44" s="125">
        <v>4</v>
      </c>
      <c r="D44" s="125">
        <v>155</v>
      </c>
      <c r="E44" s="125">
        <v>371</v>
      </c>
      <c r="F44" s="125">
        <v>-274</v>
      </c>
      <c r="G44" s="62">
        <v>80454</v>
      </c>
      <c r="H44" s="61">
        <v>256</v>
      </c>
      <c r="I44" s="140">
        <v>0.31920995536047769</v>
      </c>
    </row>
    <row r="45" spans="1:9" ht="15" customHeight="1" x14ac:dyDescent="0.2">
      <c r="A45" s="91" t="s">
        <v>28</v>
      </c>
      <c r="B45" s="61">
        <v>52279</v>
      </c>
      <c r="C45" s="125">
        <v>84</v>
      </c>
      <c r="D45" s="125">
        <v>63</v>
      </c>
      <c r="E45" s="125">
        <v>-57</v>
      </c>
      <c r="F45" s="125">
        <v>246</v>
      </c>
      <c r="G45" s="62">
        <v>52615</v>
      </c>
      <c r="H45" s="61">
        <v>336</v>
      </c>
      <c r="I45" s="140">
        <v>0.64270548403757566</v>
      </c>
    </row>
    <row r="46" spans="1:9" ht="15" customHeight="1" x14ac:dyDescent="0.2">
      <c r="A46" s="91" t="s">
        <v>29</v>
      </c>
      <c r="B46" s="61">
        <v>40289</v>
      </c>
      <c r="C46" s="125">
        <v>42</v>
      </c>
      <c r="D46" s="125">
        <v>-11</v>
      </c>
      <c r="E46" s="125">
        <v>-128</v>
      </c>
      <c r="F46" s="125">
        <v>103</v>
      </c>
      <c r="G46" s="62">
        <v>40295</v>
      </c>
      <c r="H46" s="61">
        <v>6</v>
      </c>
      <c r="I46" s="140">
        <v>1.4892402392718829E-2</v>
      </c>
    </row>
    <row r="47" spans="1:9" ht="15" customHeight="1" x14ac:dyDescent="0.2">
      <c r="A47" s="127" t="s">
        <v>30</v>
      </c>
      <c r="B47" s="128">
        <v>1862137</v>
      </c>
      <c r="C47" s="129">
        <f>SUM(C21:C46)</f>
        <v>583</v>
      </c>
      <c r="D47" s="129">
        <f>SUM(D21:D46)</f>
        <v>592</v>
      </c>
      <c r="E47" s="129">
        <f>SUM(E21:E46)</f>
        <v>0</v>
      </c>
      <c r="F47" s="129">
        <f>SUM(F21:F46)</f>
        <v>7522</v>
      </c>
      <c r="G47" s="130">
        <f>SUM(G21:G46)</f>
        <v>1870834</v>
      </c>
      <c r="H47" s="128">
        <f>G47-B47</f>
        <v>8697</v>
      </c>
      <c r="I47" s="141">
        <f>((G47/B47-1))*100</f>
        <v>0.46704404670547817</v>
      </c>
    </row>
    <row r="48" spans="1:9" ht="12.75" x14ac:dyDescent="0.2">
      <c r="A48" s="14"/>
      <c r="B48" s="15"/>
      <c r="C48" s="15"/>
      <c r="D48" s="15"/>
      <c r="E48" s="15"/>
      <c r="F48" s="15"/>
      <c r="G48" s="15"/>
      <c r="H48" s="15"/>
      <c r="I48" s="16"/>
    </row>
    <row r="49" spans="1:9" ht="12.75" x14ac:dyDescent="0.2">
      <c r="A49" s="137" t="s">
        <v>160</v>
      </c>
      <c r="B49" s="15"/>
      <c r="C49" s="15"/>
      <c r="D49" s="15"/>
      <c r="E49" s="15"/>
      <c r="F49" s="15"/>
      <c r="G49" s="15"/>
      <c r="H49" s="15"/>
      <c r="I49" s="16"/>
    </row>
    <row r="50" spans="1:9" ht="12.75" x14ac:dyDescent="0.2">
      <c r="A50" s="25" t="s">
        <v>165</v>
      </c>
      <c r="B50" s="13"/>
      <c r="C50" s="13"/>
      <c r="D50" s="13"/>
      <c r="E50" s="13"/>
      <c r="F50" s="13"/>
      <c r="G50" s="13"/>
      <c r="H50" s="13"/>
      <c r="I50" s="13"/>
    </row>
    <row r="51" spans="1:9" ht="12.75" x14ac:dyDescent="0.2">
      <c r="A51" s="25" t="s">
        <v>166</v>
      </c>
      <c r="B51" s="13"/>
      <c r="C51" s="13"/>
      <c r="D51" s="13"/>
      <c r="E51" s="13"/>
      <c r="F51" s="13"/>
      <c r="G51" s="13"/>
      <c r="H51" s="13"/>
      <c r="I51" s="13"/>
    </row>
    <row r="52" spans="1:9" ht="14.25" x14ac:dyDescent="0.2">
      <c r="A52" s="3"/>
    </row>
    <row r="53" spans="1:9" ht="17.25" hidden="1" customHeight="1" x14ac:dyDescent="0.2">
      <c r="F53" s="8"/>
    </row>
    <row r="54" spans="1:9" ht="17.25" hidden="1" customHeight="1" x14ac:dyDescent="0.2"/>
    <row r="55" spans="1:9" ht="17.25" hidden="1" customHeight="1" x14ac:dyDescent="0.2"/>
    <row r="56" spans="1:9" ht="17.25" hidden="1" customHeight="1" x14ac:dyDescent="0.2"/>
    <row r="57" spans="1:9" ht="17.25" hidden="1" customHeight="1" x14ac:dyDescent="0.2"/>
  </sheetData>
  <mergeCells count="16">
    <mergeCell ref="F19:F20"/>
    <mergeCell ref="G19:G20"/>
    <mergeCell ref="H19:I19"/>
    <mergeCell ref="A19:A20"/>
    <mergeCell ref="B19:B20"/>
    <mergeCell ref="D19:D20"/>
    <mergeCell ref="C19:C20"/>
    <mergeCell ref="E19:E20"/>
    <mergeCell ref="F3:F4"/>
    <mergeCell ref="G3:G4"/>
    <mergeCell ref="H3:I3"/>
    <mergeCell ref="A3:A4"/>
    <mergeCell ref="B3:B4"/>
    <mergeCell ref="C3:C4"/>
    <mergeCell ref="D3:D4"/>
    <mergeCell ref="E3:E4"/>
  </mergeCells>
  <phoneticPr fontId="5" type="noConversion"/>
  <pageMargins left="0.75" right="0.75" top="1" bottom="1" header="0.5" footer="0.5"/>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Figure 1.1</vt:lpstr>
      <vt:lpstr>Table 1.1</vt:lpstr>
      <vt:lpstr>Figure 1.2</vt:lpstr>
      <vt:lpstr>Table 1.2</vt:lpstr>
      <vt:lpstr>Figure 1.3</vt:lpstr>
      <vt:lpstr>Table 1.3</vt:lpstr>
      <vt:lpstr>Table 1.4</vt:lpstr>
      <vt:lpstr>Table 1.5</vt:lpstr>
      <vt:lpstr>Figure 1.6</vt:lpstr>
      <vt:lpstr>Table 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Long-term international migration (2017) - official migration estimates (migration flows)</dc:title>
  <dc:subject>Long-term International Migration </dc:subject>
  <dc:creator/>
  <cp:keywords>Population; Migration</cp:keywords>
  <cp:lastModifiedBy/>
  <dcterms:created xsi:type="dcterms:W3CDTF">2020-07-27T11:23:34Z</dcterms:created>
  <dcterms:modified xsi:type="dcterms:W3CDTF">2020-07-27T11:25:55Z</dcterms:modified>
</cp:coreProperties>
</file>