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37026\RECORDS-NI_7.1.2\Offline Records (RN)\Annual ~ Statistics - Quarterly and Annual Tourism Publications(9)\"/>
    </mc:Choice>
  </mc:AlternateContent>
  <bookViews>
    <workbookView xWindow="0" yWindow="45" windowWidth="19140" windowHeight="11805" firstSheet="6" activeTab="9"/>
  </bookViews>
  <sheets>
    <sheet name="Contact" sheetId="9" r:id="rId1"/>
    <sheet name="Contents" sheetId="10" r:id="rId2"/>
    <sheet name="Table 1" sheetId="7" r:id="rId3"/>
    <sheet name="Table 2" sheetId="8" r:id="rId4"/>
    <sheet name="Table 3" sheetId="1" r:id="rId5"/>
    <sheet name="Table 4" sheetId="2" r:id="rId6"/>
    <sheet name="Table 5" sheetId="3" r:id="rId7"/>
    <sheet name="Table 6" sheetId="4" r:id="rId8"/>
    <sheet name="Table 7" sheetId="6" r:id="rId9"/>
    <sheet name="Table 8" sheetId="5" r:id="rId10"/>
    <sheet name="Figure 1a" sheetId="11" r:id="rId11"/>
    <sheet name="Figure 1b" sheetId="17" r:id="rId12"/>
    <sheet name="Figure 2" sheetId="12" r:id="rId13"/>
    <sheet name="Figure 3" sheetId="18" r:id="rId14"/>
    <sheet name="Figure 4" sheetId="14" r:id="rId15"/>
    <sheet name="Figure 5" sheetId="13" r:id="rId16"/>
    <sheet name="Figure 6" sheetId="22" r:id="rId17"/>
    <sheet name="Figure 7" sheetId="20" r:id="rId18"/>
    <sheet name="Figures 8a-8c" sheetId="15" r:id="rId19"/>
    <sheet name="Figure 9" sheetId="21" r:id="rId20"/>
    <sheet name="Figures 10a-10d" sheetId="16" r:id="rId21"/>
    <sheet name="Background Notes" sheetId="23" r:id="rId22"/>
  </sheets>
  <definedNames>
    <definedName name="BackgroundNotes" localSheetId="21">'Background Notes'!$A$1</definedName>
    <definedName name="_xlnm.Print_Area" localSheetId="15">'Figure 5'!$A$1:$O$38</definedName>
    <definedName name="SurveyMethodologies" localSheetId="21">'Background Notes'!$A$43</definedName>
  </definedNames>
  <calcPr calcId="152511"/>
</workbook>
</file>

<file path=xl/calcChain.xml><?xml version="1.0" encoding="utf-8"?>
<calcChain xmlns="http://schemas.openxmlformats.org/spreadsheetml/2006/main">
  <c r="K6" i="7" l="1"/>
  <c r="AW28" i="6" l="1"/>
  <c r="AW27" i="6"/>
  <c r="AW26" i="6"/>
  <c r="AW25" i="6"/>
  <c r="AW23" i="6"/>
  <c r="AW20" i="6"/>
  <c r="AW19" i="6"/>
  <c r="AW18" i="6"/>
  <c r="AW17" i="6"/>
  <c r="AW15" i="6"/>
  <c r="AW12" i="6"/>
  <c r="AW11" i="6"/>
  <c r="AW10" i="6"/>
  <c r="AW9" i="6"/>
  <c r="AW7" i="6"/>
  <c r="AO28" i="6"/>
  <c r="AO27" i="6"/>
  <c r="AO26" i="6"/>
  <c r="AO25" i="6"/>
  <c r="AO23" i="6"/>
  <c r="AO20" i="6"/>
  <c r="AO19" i="6"/>
  <c r="AO18" i="6"/>
  <c r="AO17" i="6"/>
  <c r="AO15" i="6"/>
  <c r="AO12" i="6"/>
  <c r="AO11" i="6"/>
  <c r="AO10" i="6"/>
  <c r="AO9" i="6"/>
  <c r="AO7" i="6"/>
  <c r="AG28" i="6"/>
  <c r="AG27" i="6"/>
  <c r="AG26" i="6"/>
  <c r="AG25" i="6"/>
  <c r="AG23" i="6"/>
  <c r="AG20" i="6"/>
  <c r="AG19" i="6"/>
  <c r="AG18" i="6"/>
  <c r="AG17" i="6"/>
  <c r="AG15" i="6"/>
  <c r="AG12" i="6"/>
  <c r="AG11" i="6"/>
  <c r="AG10" i="6"/>
  <c r="AG9" i="6"/>
  <c r="AG7" i="6"/>
  <c r="Y28" i="6"/>
  <c r="Y27" i="6"/>
  <c r="Y26" i="6"/>
  <c r="Y25" i="6"/>
  <c r="Y23" i="6"/>
  <c r="Y20" i="6"/>
  <c r="Y19" i="6"/>
  <c r="Y18" i="6"/>
  <c r="Y17" i="6"/>
  <c r="Y15" i="6"/>
  <c r="Y12" i="6"/>
  <c r="Y11" i="6"/>
  <c r="Y10" i="6"/>
  <c r="Y9" i="6"/>
  <c r="Y7" i="6"/>
  <c r="Q28" i="6"/>
  <c r="Q27" i="6"/>
  <c r="Q26" i="6"/>
  <c r="Q25" i="6"/>
  <c r="Q23" i="6"/>
  <c r="Q20" i="6"/>
  <c r="Q19" i="6"/>
  <c r="Q18" i="6"/>
  <c r="Q17" i="6"/>
  <c r="Q15" i="6"/>
  <c r="Q12" i="6"/>
  <c r="Q11" i="6"/>
  <c r="Q10" i="6"/>
  <c r="Q9" i="6"/>
  <c r="Q7" i="6"/>
  <c r="I28" i="6"/>
  <c r="I27" i="6"/>
  <c r="I26" i="6"/>
  <c r="I25" i="6"/>
  <c r="I23" i="6"/>
  <c r="I20" i="6"/>
  <c r="I19" i="6"/>
  <c r="I18" i="6"/>
  <c r="I17" i="6"/>
  <c r="I15" i="6"/>
  <c r="I10" i="6"/>
  <c r="I11" i="6"/>
  <c r="I12" i="6"/>
  <c r="I9" i="6"/>
  <c r="I7" i="6"/>
  <c r="CS75" i="22" l="1"/>
  <c r="CS74" i="22"/>
  <c r="CS73" i="22"/>
  <c r="CS72" i="22"/>
  <c r="CG73" i="22" l="1"/>
  <c r="CG74" i="22"/>
  <c r="CG75" i="22"/>
  <c r="CG72" i="22"/>
  <c r="C21" i="3" l="1"/>
  <c r="C18" i="3"/>
  <c r="C11" i="3"/>
  <c r="C6" i="3"/>
</calcChain>
</file>

<file path=xl/sharedStrings.xml><?xml version="1.0" encoding="utf-8"?>
<sst xmlns="http://schemas.openxmlformats.org/spreadsheetml/2006/main" count="676" uniqueCount="228">
  <si>
    <t>Total</t>
  </si>
  <si>
    <t>Other overseas</t>
  </si>
  <si>
    <t>North America</t>
  </si>
  <si>
    <t>Mainland Europe</t>
  </si>
  <si>
    <t>Republic of Ireland</t>
  </si>
  <si>
    <t>Great Britain</t>
  </si>
  <si>
    <t xml:space="preserve">Other </t>
  </si>
  <si>
    <t>New Zealand</t>
  </si>
  <si>
    <t>Australia</t>
  </si>
  <si>
    <t>Canada</t>
  </si>
  <si>
    <t>USA</t>
  </si>
  <si>
    <t>Other Europe</t>
  </si>
  <si>
    <t>Spain</t>
  </si>
  <si>
    <t>Italy</t>
  </si>
  <si>
    <t>Netherlands</t>
  </si>
  <si>
    <t>Germany</t>
  </si>
  <si>
    <t>France</t>
  </si>
  <si>
    <t>Wales</t>
  </si>
  <si>
    <t>Scotland</t>
  </si>
  <si>
    <t>England</t>
  </si>
  <si>
    <t xml:space="preserve">% Change </t>
  </si>
  <si>
    <t>% Change</t>
  </si>
  <si>
    <t xml:space="preserve">North America </t>
  </si>
  <si>
    <t>Other Overseas</t>
  </si>
  <si>
    <t xml:space="preserve">Total </t>
  </si>
  <si>
    <t>Business</t>
  </si>
  <si>
    <t>Other</t>
  </si>
  <si>
    <t xml:space="preserve">% </t>
  </si>
  <si>
    <t>%</t>
  </si>
  <si>
    <t xml:space="preserve">Total Overnight Trips </t>
  </si>
  <si>
    <t xml:space="preserve">Visiting Friends &amp; Relatives </t>
  </si>
  <si>
    <t xml:space="preserve">Holiday / Pleasure / Leisure </t>
  </si>
  <si>
    <t xml:space="preserve">Business </t>
  </si>
  <si>
    <t xml:space="preserve">Total Nights  </t>
  </si>
  <si>
    <t>Total Expenditure</t>
  </si>
  <si>
    <t>Reason for Visit</t>
  </si>
  <si>
    <t xml:space="preserve">Great Britain </t>
  </si>
  <si>
    <t>Overnight Trips</t>
  </si>
  <si>
    <t xml:space="preserve">Number of Nights </t>
  </si>
  <si>
    <t>Expenditure (£)</t>
  </si>
  <si>
    <t>Holiday</t>
  </si>
  <si>
    <t>Visiting friends/relatives</t>
  </si>
  <si>
    <t>Total Overnight Trips</t>
  </si>
  <si>
    <t xml:space="preserve">(1) All surveys are based on sample surveys and therefore have an associated degree of sampling error. Information on confidence intervals where these are available and sample sizes are provided in the background notes. </t>
  </si>
  <si>
    <t>(2) Figures derived from the Northern Ireland Passenger Survey (NIPS) conducted by the Northern Ireland Statistics and Research Agency (NISRA), the Survey of Overseas Travellers (SOT) conducted on behalf of Fáilte Ireland, and the Household Travel Survey (HTS) conducted by Central Statistics Office (CSO).</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</si>
  <si>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</si>
  <si>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</si>
  <si>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</si>
  <si>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</si>
  <si>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</si>
  <si>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</si>
  <si>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</si>
  <si>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</si>
  <si>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</si>
  <si>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</si>
  <si>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</si>
  <si>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Address:</t>
  </si>
  <si>
    <t>NISRA Tourism Statistics Branch,</t>
  </si>
  <si>
    <t>Netherleigh, Massey Avenue</t>
  </si>
  <si>
    <t>BELFAST</t>
  </si>
  <si>
    <t>BT4 2JP</t>
  </si>
  <si>
    <t>National Statistics Data?</t>
  </si>
  <si>
    <t>Publication Date:</t>
  </si>
  <si>
    <t>Media Enquiries:</t>
  </si>
  <si>
    <r>
      <t>Telephone:</t>
    </r>
    <r>
      <rPr>
        <b/>
        <sz val="12"/>
        <color theme="1"/>
        <rFont val="Arial"/>
        <family val="2"/>
      </rPr>
      <t xml:space="preserve">  </t>
    </r>
    <r>
      <rPr>
        <sz val="12"/>
        <color theme="1"/>
        <rFont val="Arial"/>
        <family val="2"/>
      </rPr>
      <t>028 9052 9604</t>
    </r>
  </si>
  <si>
    <t xml:space="preserve">External Overnight Trips to Northern Ireland </t>
  </si>
  <si>
    <t>Table 1</t>
  </si>
  <si>
    <t>Table 2</t>
  </si>
  <si>
    <t>Table 3</t>
  </si>
  <si>
    <t>Table 4</t>
  </si>
  <si>
    <t>Table 5</t>
  </si>
  <si>
    <t>Table 6</t>
  </si>
  <si>
    <t>Table 7</t>
  </si>
  <si>
    <t>Table 8</t>
  </si>
  <si>
    <t xml:space="preserve">List of Tables </t>
  </si>
  <si>
    <t>Contact</t>
  </si>
  <si>
    <t xml:space="preserve">Other Europe </t>
  </si>
  <si>
    <t xml:space="preserve">Total External Visitors </t>
  </si>
  <si>
    <t xml:space="preserve">Hotel </t>
  </si>
  <si>
    <t>Guesthouse and B&amp;B</t>
  </si>
  <si>
    <t xml:space="preserve">Caravan &amp; Camping </t>
  </si>
  <si>
    <t xml:space="preserve">Rented </t>
  </si>
  <si>
    <t xml:space="preserve">Staying with friends /relatives </t>
  </si>
  <si>
    <t xml:space="preserve">Contents </t>
  </si>
  <si>
    <t>Q1</t>
  </si>
  <si>
    <t>Q2</t>
  </si>
  <si>
    <t>Q3</t>
  </si>
  <si>
    <t>Q4</t>
  </si>
  <si>
    <t xml:space="preserve">Overnight Trips </t>
  </si>
  <si>
    <t>Expenditure</t>
  </si>
  <si>
    <t xml:space="preserve"> </t>
  </si>
  <si>
    <t>Column1</t>
  </si>
  <si>
    <t>External Overnight Trips Average</t>
  </si>
  <si>
    <t>Series 1</t>
  </si>
  <si>
    <t xml:space="preserve">Other Overseas </t>
  </si>
  <si>
    <t xml:space="preserve">External Overnight Trips Average </t>
  </si>
  <si>
    <t>FR</t>
  </si>
  <si>
    <t>H</t>
  </si>
  <si>
    <t xml:space="preserve">List of Figures </t>
  </si>
  <si>
    <t>Figure 2</t>
  </si>
  <si>
    <t>Figure 3</t>
  </si>
  <si>
    <t>Figure 4</t>
  </si>
  <si>
    <t xml:space="preserve">Estimate based on a sample size of less than 30 </t>
  </si>
  <si>
    <t>Estimate based on a sample size of 31-50</t>
  </si>
  <si>
    <t xml:space="preserve">England </t>
  </si>
  <si>
    <t xml:space="preserve">Wales </t>
  </si>
  <si>
    <t xml:space="preserve">Scotland </t>
  </si>
  <si>
    <t>Jul</t>
  </si>
  <si>
    <t>Aug</t>
  </si>
  <si>
    <t>Sep</t>
  </si>
  <si>
    <t>Oct</t>
  </si>
  <si>
    <t>Nov</t>
  </si>
  <si>
    <t>Dec</t>
  </si>
  <si>
    <t>Jan</t>
  </si>
  <si>
    <t>Feb</t>
  </si>
  <si>
    <t>Mar</t>
  </si>
  <si>
    <t>Apr</t>
  </si>
  <si>
    <t>May</t>
  </si>
  <si>
    <t>Jun</t>
  </si>
  <si>
    <t>Euro</t>
  </si>
  <si>
    <t>US dollar</t>
  </si>
  <si>
    <t>Aus Dollar</t>
  </si>
  <si>
    <t>Can Dollar</t>
  </si>
  <si>
    <t>Source: Financial Times</t>
  </si>
  <si>
    <t xml:space="preserve">8a. Visiting Friends / Relatives </t>
  </si>
  <si>
    <t xml:space="preserve">8b. Holiday / Pleasure / Leisure </t>
  </si>
  <si>
    <t xml:space="preserve">10a. Friends / Relatives </t>
  </si>
  <si>
    <t xml:space="preserve">10b. Hotel </t>
  </si>
  <si>
    <t>10c. Guesthouse and B&amp;B</t>
  </si>
  <si>
    <t xml:space="preserve">10d. Other </t>
  </si>
  <si>
    <t>Figure 5</t>
  </si>
  <si>
    <t>Figure 6</t>
  </si>
  <si>
    <t>Figure 7</t>
  </si>
  <si>
    <t>Figures 8a-8c</t>
  </si>
  <si>
    <t>Figure 9</t>
  </si>
  <si>
    <t>Figures 10a-10d</t>
  </si>
  <si>
    <t>Figure 1a</t>
  </si>
  <si>
    <t>Figure 1b</t>
  </si>
  <si>
    <t>DfE Communications Office</t>
  </si>
  <si>
    <t>pressoffice@economy-ni.gov.uk</t>
  </si>
  <si>
    <t>Background Notes</t>
  </si>
  <si>
    <t>Sampling Variability</t>
  </si>
  <si>
    <t>95 % Confidence Interval</t>
  </si>
  <si>
    <t>Visitors</t>
  </si>
  <si>
    <t xml:space="preserve">Source: NI Passenger Survey (NISRA) </t>
  </si>
  <si>
    <t>Data Revisions</t>
  </si>
  <si>
    <t xml:space="preserve">Tourism estimates are produced to provide timely data to the tourism industry and Government policy makers. The estimates may be subject to revision due to improvements to the survey / analysis / methodology or inclusion of data returned after the publication date. The figures in this document are the most up-to-date available at the time of publication.  </t>
  </si>
  <si>
    <t xml:space="preserve">Single year estimates from the Survey of Overseas Travellers have been replaced with three year rolling averages following consultation with users. Further information can be found on the background notes of the Northern Ireland Annual Tourism Statistics publication. </t>
  </si>
  <si>
    <t>Full information on the revision of tourism statistics can be found at Tourism Statistics Branch Revision Policy.</t>
  </si>
  <si>
    <t>A quality report on Tourism Statistics can be found at this link.</t>
  </si>
  <si>
    <t xml:space="preserve">Survey Methodologies </t>
  </si>
  <si>
    <t>For survey methodologies of the surveys used to compile this report click on the respective link below:</t>
  </si>
  <si>
    <t>Northern Ireland Passenger Survey (NISRA)</t>
  </si>
  <si>
    <t>Survey of Overseas Travellers (Fáilte Ireland)</t>
  </si>
  <si>
    <t>Household Travel Survey (Central Statistics Office)</t>
  </si>
  <si>
    <t>Further Information</t>
  </si>
  <si>
    <t>Copyright</t>
  </si>
  <si>
    <t xml:space="preserve">This publication is Crown copyright and may be reproduced free of charge in any format or medium. Any material used must be acknowledged, and the title of the publication specified. </t>
  </si>
  <si>
    <t>For more information relating to this publication or if an alternative format is required, please contact us at:</t>
  </si>
  <si>
    <t>Yes</t>
  </si>
  <si>
    <t>tourismstatistics@nisra.gov.uk</t>
  </si>
  <si>
    <t>Colby House, Stranmillis Court</t>
  </si>
  <si>
    <t>BT5 9RR</t>
  </si>
  <si>
    <t>External Overnight Trips</t>
  </si>
  <si>
    <t>Year</t>
  </si>
  <si>
    <t>8c. Business &amp; Other</t>
  </si>
  <si>
    <t>Sources: 1959-2010 Northern Ireland Tourist Board; 2010 onwards Northern Ireland Statistics and Research Agency</t>
  </si>
  <si>
    <t>Sarah McAuley</t>
  </si>
  <si>
    <t>028 9052 5160</t>
  </si>
  <si>
    <t>Estimate based on a sample size of 30-50</t>
  </si>
  <si>
    <t>(3) 2016 figures for HTS (Republic of Ireland data) was revised in 2017 due to a revision in the weighting methodology. This revision was investigated and caused minimal change (&lt;1%)</t>
  </si>
  <si>
    <r>
      <t>1</t>
    </r>
    <r>
      <rPr>
        <sz val="8"/>
        <color theme="1"/>
        <rFont val="Arial"/>
        <family val="2"/>
      </rPr>
      <t>The faint grey line shows the trend had the figures for residents of the Republic of Ireland not been included; users can see that when the overnight trips from the Republic of Ireland are removed the volume of estimated external overnight trips to NI drops; however, the general upward trend remains the same. This is the longest timescale available as data for NI tourism begins in 1959.</t>
    </r>
  </si>
  <si>
    <t>Data correct as at 06/06/2019</t>
  </si>
  <si>
    <t>Visiting Friends &amp; Relatives</t>
  </si>
  <si>
    <t>Business &amp; Other</t>
  </si>
  <si>
    <t>Holiday/Pleasure/Leisure</t>
  </si>
  <si>
    <t xml:space="preserve">Note: There have been minor changes to the methodology and sources used to measure external overnight trips to Northern Ireland, but the graph still paints a representative picture of the trend over time. Figures for residents of the Republic of Ireland have been included from 2000 onwards (RoI made up approximately 13% of the total external overnight trips in 2000 and 21% in 2018). </t>
  </si>
  <si>
    <t>GHBB</t>
  </si>
  <si>
    <t>OTHER</t>
  </si>
  <si>
    <t>+/-4%</t>
  </si>
  <si>
    <r>
      <t xml:space="preserve">Table 1: Confidence intervals for external overnight visitors to Northern Ireland </t>
    </r>
    <r>
      <rPr>
        <b/>
        <sz val="12"/>
        <color rgb="FF000000"/>
        <rFont val="Arial"/>
        <family val="2"/>
      </rPr>
      <t>2018 (Northern Ireland Passenger Survey).</t>
    </r>
  </si>
  <si>
    <t>Data for the years 2012 to 2015 was revised on the 12th August 2016 due to a revised weighting mechanism for the Household Travel Survey, conducted by Central Statistics Office regarding overnight visitors to Northern Ireland from the Republic of Ireland. The HTS data for 2016 was revised in 2017 due to a weighting revision. This caused minimal change which was less than 1%</t>
  </si>
  <si>
    <t>* 2018 figures relating to ROI overnight trips should be treated with some caution - please see background notes</t>
  </si>
  <si>
    <r>
      <t>Republic of Ireland</t>
    </r>
    <r>
      <rPr>
        <b/>
        <i/>
        <sz val="12"/>
        <color rgb="FFFF0000"/>
        <rFont val="Arial"/>
        <family val="2"/>
      </rPr>
      <t>*</t>
    </r>
  </si>
  <si>
    <r>
      <t>Republic of Ireland</t>
    </r>
    <r>
      <rPr>
        <b/>
        <sz val="12"/>
        <color rgb="FFFF0000"/>
        <rFont val="Arial"/>
        <family val="2"/>
      </rPr>
      <t>*</t>
    </r>
  </si>
  <si>
    <t>January 2013 - December 2019</t>
  </si>
  <si>
    <t>Overnight Trips, Number of Nights and Expenditure (£) of External Visitors in Northern Ireland 2013-2019</t>
  </si>
  <si>
    <t>Overnight Trips of External Visitors in Northern Ireland by Reason for Visit 2013-2019</t>
  </si>
  <si>
    <t>Overnight Trips of External Visitors in Northern Ireland by Place of Origin 2013-2019</t>
  </si>
  <si>
    <t>Number of Nights (External Visitors) in Northern Ireland by Place of Origin 2013-2019</t>
  </si>
  <si>
    <t>Expenditure (£) of External Overnight Trips in Nothern Ireland by Place of Origin 2013-2019</t>
  </si>
  <si>
    <t>External Overnight Trips to Northern Ireland by Reason for Visit and Place of Origin 2013-2019</t>
  </si>
  <si>
    <t>External Overnight Trips, Nights and Expenditure in Northern Ireland by Reason for Visit and Main Market 2013-2019</t>
  </si>
  <si>
    <t xml:space="preserve">Proportion of Nights of External Visitors in Northern Ireland by Place of Origin and Accommodation Type 2019 </t>
  </si>
  <si>
    <t xml:space="preserve">Rolling 12 Months Number of External Overnight Trips Q1 2013 - Q4 2019 </t>
  </si>
  <si>
    <t>Annual External Overnight Trips to Northern Ireland (1959-2019)</t>
  </si>
  <si>
    <t xml:space="preserve">External Overnight Trips to Northern Ireland by Main Market 2013 - 2019 </t>
  </si>
  <si>
    <t xml:space="preserve">Breakdown by Place of Origin 2019 </t>
  </si>
  <si>
    <t xml:space="preserve">Number of Nights Spent by External Visitors in Northern Ireland by Main Market 2013 - 2019 </t>
  </si>
  <si>
    <t>Rolling 12 Months Expenditure of External Overnight Trips to Northern Ireland Q1 2013 - Q4 2019</t>
  </si>
  <si>
    <t>Monthly Exchange Rates - Currency Against £1 July 2013 to December 2019 (non-zero axis)</t>
  </si>
  <si>
    <t xml:space="preserve">Reason for Overnight Trip 2019 </t>
  </si>
  <si>
    <t>Reason for External Overnight Trip in Northern Ireland by Place of Origin 2019</t>
  </si>
  <si>
    <t>Rolling 12 Months Number of External Trips for Holiday / Pleasure / Leisure Purposes Q1 2013 - Q4 2019</t>
  </si>
  <si>
    <t>Proportion of Nights Spent in Accommodation Type by External Overnight Visitors to Northern Ireland and Main Market 2019</t>
  </si>
  <si>
    <t>Data correct as at 22/10/2020</t>
  </si>
  <si>
    <r>
      <t>Table 1: Overnight Trips, Number of Nights and Expenditure (£)</t>
    </r>
    <r>
      <rPr>
        <b/>
        <vertAlign val="superscript"/>
        <sz val="12"/>
        <color theme="1"/>
        <rFont val="Arial"/>
        <family val="2"/>
      </rPr>
      <t xml:space="preserve">(1,2) </t>
    </r>
    <r>
      <rPr>
        <b/>
        <sz val="12"/>
        <color theme="1"/>
        <rFont val="Arial"/>
        <family val="2"/>
      </rPr>
      <t>of External Visitors in Northern Ireland 2013-2019</t>
    </r>
  </si>
  <si>
    <r>
      <t>Table 2: Number of Overnight Trips</t>
    </r>
    <r>
      <rPr>
        <b/>
        <vertAlign val="superscript"/>
        <sz val="12"/>
        <color theme="1"/>
        <rFont val="Arial"/>
        <family val="2"/>
      </rPr>
      <t>(1,2)</t>
    </r>
    <r>
      <rPr>
        <b/>
        <sz val="12"/>
        <color theme="1"/>
        <rFont val="Arial"/>
        <family val="2"/>
      </rPr>
      <t xml:space="preserve"> in Northern Ireland (external visitors) by Reason for Visit 2013-2019</t>
    </r>
  </si>
  <si>
    <r>
      <t>Table 3: Number of External Overnight Trips</t>
    </r>
    <r>
      <rPr>
        <b/>
        <vertAlign val="superscript"/>
        <sz val="12"/>
        <color theme="1"/>
        <rFont val="Arial"/>
        <family val="2"/>
      </rPr>
      <t>(1,2)</t>
    </r>
    <r>
      <rPr>
        <b/>
        <sz val="12"/>
        <color theme="1"/>
        <rFont val="Arial"/>
        <family val="2"/>
      </rPr>
      <t xml:space="preserve"> to Northern Ireland by Place of Origin, 2013-2019</t>
    </r>
  </si>
  <si>
    <r>
      <t>Table 4: Number of Nights (External Visitors)</t>
    </r>
    <r>
      <rPr>
        <b/>
        <vertAlign val="superscript"/>
        <sz val="12"/>
        <color theme="1"/>
        <rFont val="Arial"/>
        <family val="2"/>
      </rPr>
      <t>(1,2)</t>
    </r>
    <r>
      <rPr>
        <b/>
        <sz val="12"/>
        <color theme="1"/>
        <rFont val="Arial"/>
        <family val="2"/>
      </rPr>
      <t xml:space="preserve"> to Northern Ireland by Place of Origin, 2013-2019</t>
    </r>
  </si>
  <si>
    <t>Table 5: Expenditure (£) of External Overnight Trips to Northern Ireland by Place of Origin, 2013-2019</t>
  </si>
  <si>
    <t>Table 6: External Overnight Trips to Northern Ireland by Reason for Visit and Place of Origin, 2013-2019</t>
  </si>
  <si>
    <t>Table 7: External Overnight Trips, Nights and Expenditure (£) in Northern Ireland by Main Market and Reason for Visit 2013-2019</t>
  </si>
  <si>
    <r>
      <t>Table 8: Proportion of Nights of External Overnight Trips</t>
    </r>
    <r>
      <rPr>
        <b/>
        <vertAlign val="superscript"/>
        <sz val="12"/>
        <color theme="1"/>
        <rFont val="Arial"/>
        <family val="2"/>
      </rPr>
      <t>(1,2)</t>
    </r>
    <r>
      <rPr>
        <b/>
        <sz val="12"/>
        <color theme="1"/>
        <rFont val="Arial"/>
        <family val="2"/>
      </rPr>
      <t xml:space="preserve"> to Northern Ireland by Place of Origin and Accommodation Type 2019</t>
    </r>
  </si>
  <si>
    <t>Figure 1a: Rolling 12 Months Number of External Overnight Trips to Northern Ireland Q1 2014 - Q4 2019 (NON ZERO AXIS)</t>
  </si>
  <si>
    <t>Figure 2: External Overnight Trips to Northern Ireland by Main Market 2013 - 2019</t>
  </si>
  <si>
    <t>Figure 3: Breakdown by Place of Origin 2019</t>
  </si>
  <si>
    <t>Figure 4: Number of Nights Spent by External Visitors in Northern Ireland by Main Market 2011 - 2019</t>
  </si>
  <si>
    <t>Figure 5: Rolling 12 Months Expenditure of External Overnight Trips to Northern Ireland Q1 2013 - Q4 2019 (NON ZERO AXIS)</t>
  </si>
  <si>
    <t>Figure 7: Reason for Overnight Trip 2019</t>
  </si>
  <si>
    <t>Figure 9: Rolling 12 Months Number of External Trips for Holiday / Pleasure / Leisure Purposes Q1 2013 - Q4 2019 (NON ZERO AXIS)</t>
  </si>
  <si>
    <t>Figure 1b: Annual External Overnight Trips to Northern Ireland (1959-2019)</t>
  </si>
  <si>
    <t>Figures 8a-8c: Reason for External Overnight Trip in Northern Ireland by Place of Origin 2019</t>
  </si>
  <si>
    <t>Figure 6: Monthly Exchange Rates - Currency Against £1 January 2013 to December 2019 (non-zero axis)</t>
  </si>
  <si>
    <t>Figures 10a-10d: Proportion of Nights Spent in Accommodation Type by External Overnight Visitors to Northern Ireland and Main Market 2019</t>
  </si>
  <si>
    <t>Data from the 2018 and 2019 Household Travel Survey (HTS), provided by Central Statistics Office (CSO), relating to the number of visitors coming to Northern Ireland from the Republic of Ireland (ROI), should be considered as interim data that may be subject to future revision. They are based on a statistical adjustment of the data which began in 2018, and therefore may be subject to revision in the future. For more information on this adjustment, please refer to the Methodology Note on Review of Household Travel Survey 2018 at this link. NISRA have assessed that the quality of this data is comparable to the historic series.</t>
  </si>
  <si>
    <t>The Northern Ireland Passenger Survey (NIPS) is a sample survey and estimates obtained from it are subject to sampling variability; in 2019 the sample size of the NIPS was 43,500. Table 1 details the confidence intervals of the visitor and expenditure estimates by country of residence.</t>
  </si>
  <si>
    <t>+/-6%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</si>
</sst>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sz val="11"/>
      <color theme="1"/>
      <name val="Calibri"/>
      <family val="2"/>
      <scheme val="minor"/>
    </font>
    <font>
      <b/>
      <i/>
      <sz val="11"/>
      <color theme="1"/>
      <name val="Calibri"/>
      <family val="2"/>
      <scheme val="minor"/>
    </font>
    <font>
      <sz val="12"/>
      <color theme="1"/>
      <name val="Arial"/>
      <family val="2"/>
    </font>
    <font>
      <b/>
      <sz val="12"/>
      <color theme="1"/>
      <name val="Arial"/>
      <family val="2"/>
    </font>
    <font>
      <b/>
      <i/>
      <sz val="12"/>
      <color theme="1"/>
      <name val="Arial"/>
      <family val="2"/>
    </font>
    <font>
      <b/>
      <vertAlign val="superscript"/>
      <sz val="12"/>
      <color theme="1"/>
      <name val="Arial"/>
      <family val="2"/>
    </font>
    <font>
      <i/>
      <sz val="10"/>
      <color theme="1"/>
      <name val="Arial"/>
      <family val="2"/>
    </font>
    <font>
      <sz val="10"/>
      <name val="Arial"/>
      <family val="2"/>
    </font>
    <font>
      <b/>
      <sz val="14"/>
      <name val="Arial"/>
      <family val="2"/>
    </font>
    <font>
      <b/>
      <sz val="14"/>
      <color indexed="18"/>
      <name val="Arial"/>
      <family val="2"/>
    </font>
    <font>
      <sz val="14"/>
      <color indexed="18"/>
      <name val="Arial"/>
      <family val="2"/>
    </font>
    <font>
      <u/>
      <sz val="11"/>
      <color theme="10"/>
      <name val="Calibri"/>
      <family val="2"/>
    </font>
    <font>
      <sz val="14"/>
      <name val="Arial"/>
      <family val="2"/>
    </font>
    <font>
      <u/>
      <sz val="14"/>
      <name val="Arial"/>
      <family val="2"/>
    </font>
    <font>
      <i/>
      <sz val="12"/>
      <color theme="1"/>
      <name val="Arial"/>
      <family val="2"/>
    </font>
    <font>
      <u/>
      <sz val="12"/>
      <color theme="10"/>
      <name val="Arial"/>
      <family val="2"/>
    </font>
    <font>
      <b/>
      <sz val="14"/>
      <color theme="1"/>
      <name val="Arial"/>
      <family val="2"/>
    </font>
    <font>
      <b/>
      <sz val="12"/>
      <color rgb="FF000000"/>
      <name val="Arial"/>
      <family val="2"/>
    </font>
    <font>
      <sz val="12"/>
      <color rgb="FF000000"/>
      <name val="Arial"/>
      <family val="2"/>
    </font>
    <font>
      <i/>
      <sz val="10"/>
      <color rgb="FF000000"/>
      <name val="Arial"/>
      <family val="2"/>
    </font>
    <font>
      <b/>
      <sz val="11"/>
      <color theme="1"/>
      <name val="Calibri"/>
      <family val="2"/>
      <scheme val="minor"/>
    </font>
    <font>
      <i/>
      <sz val="8"/>
      <color theme="1"/>
      <name val="Arial"/>
      <family val="2"/>
    </font>
    <font>
      <i/>
      <sz val="11"/>
      <color theme="1"/>
      <name val="Calibri"/>
      <family val="2"/>
      <scheme val="minor"/>
    </font>
    <font>
      <u/>
      <sz val="11"/>
      <color theme="10"/>
      <name val="Arial"/>
      <family val="2"/>
    </font>
    <font>
      <b/>
      <sz val="18"/>
      <color theme="1"/>
      <name val="Calibri"/>
      <family val="2"/>
      <scheme val="minor"/>
    </font>
    <font>
      <sz val="8"/>
      <color theme="1"/>
      <name val="Arial"/>
      <family val="2"/>
    </font>
    <font>
      <vertAlign val="superscript"/>
      <sz val="10"/>
      <color theme="1"/>
      <name val="Arial"/>
      <family val="2"/>
    </font>
    <font>
      <b/>
      <i/>
      <sz val="10"/>
      <color rgb="FFFF0000"/>
      <name val="Arial"/>
      <family val="2"/>
    </font>
    <font>
      <b/>
      <i/>
      <sz val="12"/>
      <color rgb="FFFF0000"/>
      <name val="Arial"/>
      <family val="2"/>
    </font>
    <font>
      <b/>
      <sz val="12"/>
      <color rgb="FFFF0000"/>
      <name val="Arial"/>
      <family val="2"/>
    </font>
  </fonts>
  <fills count="4">
    <fill>
      <patternFill patternType="none"/>
    </fill>
    <fill>
      <patternFill patternType="gray125"/>
    </fill>
    <fill>
      <patternFill patternType="solid">
        <fgColor theme="5" tint="0.39997558519241921"/>
        <bgColor indexed="64"/>
      </patternFill>
    </fill>
    <fill>
      <patternFill patternType="solid">
        <fgColor theme="9" tint="0.59999389629810485"/>
        <bgColor indexed="64"/>
      </patternFill>
    </fill>
  </fills>
  <borders count="11">
    <border>
      <left/>
      <right/>
      <top/>
      <bottom/>
      <diagonal/>
    </border>
    <border>
      <left/>
      <right/>
      <top/>
      <bottom style="medium">
        <color auto="1"/>
      </bottom>
      <diagonal/>
    </border>
    <border>
      <left/>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Dashed">
        <color auto="1"/>
      </right>
      <top style="medium">
        <color auto="1"/>
      </top>
      <bottom/>
      <diagonal/>
    </border>
    <border>
      <left/>
      <right style="mediumDashed">
        <color auto="1"/>
      </right>
      <top/>
      <bottom style="medium">
        <color auto="1"/>
      </bottom>
      <diagonal/>
    </border>
    <border>
      <left/>
      <right style="mediumDashed">
        <color auto="1"/>
      </right>
      <top/>
      <bottom/>
      <diagonal/>
    </border>
    <border>
      <left/>
      <right style="mediumDashed">
        <color auto="1"/>
      </right>
      <top style="medium">
        <color auto="1"/>
      </top>
      <bottom style="medium">
        <color auto="1"/>
      </bottom>
      <diagonal/>
    </border>
    <border>
      <left style="mediumDashed">
        <color auto="1"/>
      </left>
      <right/>
      <top style="medium">
        <color auto="1"/>
      </top>
      <bottom/>
      <diagonal/>
    </border>
  </borders>
  <cellStyleXfs count="4">
    <xf numFmtId="0" fontId="0" fillId="0" borderId="0"/>
    <xf numFmtId="9" fontId="1"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cellStyleXfs>
  <cellXfs count="157">
    <xf numFmtId="0" fontId="0" fillId="0" borderId="0" xfId="0"/>
    <xf numFmtId="0" fontId="2" fillId="0" borderId="0" xfId="0" applyFont="1"/>
    <xf numFmtId="0" fontId="3" fillId="0" borderId="2" xfId="0" applyFont="1" applyBorder="1"/>
    <xf numFmtId="0" fontId="4" fillId="0" borderId="0" xfId="0" applyFont="1" applyBorder="1"/>
    <xf numFmtId="0" fontId="4" fillId="0" borderId="1" xfId="0" applyFont="1" applyBorder="1"/>
    <xf numFmtId="0" fontId="5" fillId="0" borderId="1" xfId="0" applyFont="1" applyBorder="1"/>
    <xf numFmtId="0" fontId="4" fillId="0" borderId="0" xfId="0" applyFont="1"/>
    <xf numFmtId="14" fontId="3" fillId="0" borderId="0" xfId="0" applyNumberFormat="1" applyFont="1"/>
    <xf numFmtId="0" fontId="3" fillId="0" borderId="0" xfId="0" applyFont="1"/>
    <xf numFmtId="0" fontId="7" fillId="0" borderId="0" xfId="0" applyFont="1" applyAlignment="1">
      <alignment vertical="top" wrapText="1"/>
    </xf>
    <xf numFmtId="0" fontId="9" fillId="0" borderId="0" xfId="2" applyFont="1" applyBorder="1" applyAlignment="1">
      <alignment wrapText="1"/>
    </xf>
    <xf numFmtId="0" fontId="10" fillId="0" borderId="0" xfId="2" applyFont="1" applyBorder="1" applyAlignment="1">
      <alignment wrapText="1"/>
    </xf>
    <xf numFmtId="0" fontId="9" fillId="0" borderId="0" xfId="2" applyFont="1" applyBorder="1" applyAlignment="1">
      <alignment vertical="top" wrapText="1"/>
    </xf>
    <xf numFmtId="0" fontId="10" fillId="0" borderId="0" xfId="2" applyFont="1" applyBorder="1" applyAlignment="1">
      <alignment horizontal="left" vertical="top" wrapText="1"/>
    </xf>
    <xf numFmtId="0" fontId="11" fillId="0" borderId="0" xfId="2" applyFont="1" applyBorder="1" applyAlignment="1">
      <alignment wrapText="1"/>
    </xf>
    <xf numFmtId="0" fontId="11" fillId="0" borderId="0" xfId="2" applyFont="1" applyBorder="1" applyAlignment="1">
      <alignment vertical="top" wrapText="1"/>
    </xf>
    <xf numFmtId="0" fontId="10" fillId="0" borderId="0" xfId="2" applyFont="1" applyBorder="1" applyAlignment="1">
      <alignment vertical="top" wrapText="1"/>
    </xf>
    <xf numFmtId="0" fontId="13" fillId="0" borderId="0" xfId="2" applyFont="1" applyBorder="1" applyAlignment="1">
      <alignment vertical="top" wrapText="1"/>
    </xf>
    <xf numFmtId="0" fontId="9" fillId="0" borderId="0" xfId="2" applyFont="1"/>
    <xf numFmtId="14" fontId="13" fillId="0" borderId="0" xfId="2" applyNumberFormat="1" applyFont="1" applyAlignment="1">
      <alignment horizontal="left"/>
    </xf>
    <xf numFmtId="0" fontId="13" fillId="0" borderId="0" xfId="2" applyFont="1"/>
    <xf numFmtId="0" fontId="3" fillId="0" borderId="0" xfId="0" applyFont="1" applyFill="1" applyAlignment="1">
      <alignment vertical="top" wrapText="1"/>
    </xf>
    <xf numFmtId="0" fontId="14" fillId="0" borderId="0" xfId="2" applyFont="1"/>
    <xf numFmtId="0" fontId="4" fillId="0" borderId="2" xfId="0" applyFont="1" applyBorder="1"/>
    <xf numFmtId="0" fontId="5" fillId="0" borderId="2" xfId="0" applyFont="1" applyBorder="1"/>
    <xf numFmtId="3" fontId="3" fillId="0" borderId="0" xfId="0" applyNumberFormat="1" applyFont="1" applyBorder="1"/>
    <xf numFmtId="9" fontId="15" fillId="0" borderId="0" xfId="1" applyFont="1" applyBorder="1"/>
    <xf numFmtId="3" fontId="3" fillId="0" borderId="1" xfId="0" applyNumberFormat="1" applyFont="1" applyBorder="1"/>
    <xf numFmtId="0" fontId="3" fillId="0" borderId="5" xfId="0" applyFont="1" applyBorder="1"/>
    <xf numFmtId="0" fontId="4" fillId="0" borderId="5" xfId="0" applyFont="1" applyBorder="1"/>
    <xf numFmtId="0" fontId="5" fillId="0" borderId="5" xfId="0" applyFont="1" applyBorder="1"/>
    <xf numFmtId="3" fontId="4" fillId="0" borderId="5" xfId="0" applyNumberFormat="1" applyFont="1" applyBorder="1"/>
    <xf numFmtId="9" fontId="5" fillId="0" borderId="5" xfId="1" applyFont="1" applyBorder="1"/>
    <xf numFmtId="0" fontId="3" fillId="0" borderId="0" xfId="0" applyFont="1" applyBorder="1"/>
    <xf numFmtId="3" fontId="4" fillId="0" borderId="2" xfId="0" applyNumberFormat="1" applyFont="1" applyBorder="1"/>
    <xf numFmtId="3" fontId="5" fillId="0" borderId="5" xfId="0" applyNumberFormat="1" applyFont="1" applyBorder="1"/>
    <xf numFmtId="3" fontId="5" fillId="0" borderId="2" xfId="0" applyNumberFormat="1" applyFont="1" applyBorder="1"/>
    <xf numFmtId="0" fontId="3" fillId="0" borderId="4" xfId="0" applyFont="1" applyBorder="1"/>
    <xf numFmtId="0" fontId="3" fillId="0" borderId="3" xfId="0" applyFont="1" applyBorder="1"/>
    <xf numFmtId="0" fontId="5" fillId="0" borderId="1" xfId="0" applyFont="1" applyBorder="1" applyAlignment="1">
      <alignment horizontal="right"/>
    </xf>
    <xf numFmtId="0" fontId="5" fillId="0" borderId="7" xfId="0" applyFont="1" applyBorder="1" applyAlignment="1">
      <alignment horizontal="right"/>
    </xf>
    <xf numFmtId="0" fontId="5" fillId="0" borderId="0" xfId="0" applyFont="1" applyBorder="1"/>
    <xf numFmtId="3" fontId="5" fillId="0" borderId="0" xfId="0" applyNumberFormat="1" applyFont="1" applyBorder="1"/>
    <xf numFmtId="9" fontId="5" fillId="0" borderId="8" xfId="1" applyFont="1" applyBorder="1"/>
    <xf numFmtId="3" fontId="5" fillId="0" borderId="0" xfId="0" applyNumberFormat="1" applyFont="1"/>
    <xf numFmtId="9" fontId="5" fillId="0" borderId="6" xfId="1" applyFont="1" applyBorder="1"/>
    <xf numFmtId="9" fontId="15" fillId="0" borderId="8" xfId="1" applyFont="1" applyBorder="1"/>
    <xf numFmtId="3" fontId="3" fillId="0" borderId="0" xfId="0" applyNumberFormat="1" applyFont="1"/>
    <xf numFmtId="0" fontId="3" fillId="0" borderId="1" xfId="0" applyFont="1" applyBorder="1"/>
    <xf numFmtId="9" fontId="15" fillId="0" borderId="7" xfId="1" applyFont="1" applyBorder="1"/>
    <xf numFmtId="0" fontId="3" fillId="0" borderId="8" xfId="0" applyFont="1" applyBorder="1"/>
    <xf numFmtId="0" fontId="3" fillId="0" borderId="7" xfId="0" applyFont="1" applyBorder="1"/>
    <xf numFmtId="0" fontId="5" fillId="0" borderId="2" xfId="0" applyFont="1" applyBorder="1" applyAlignment="1">
      <alignment horizontal="right"/>
    </xf>
    <xf numFmtId="0" fontId="7" fillId="0" borderId="0" xfId="0" applyFont="1" applyAlignment="1">
      <alignment horizontal="left" vertical="top" wrapText="1"/>
    </xf>
    <xf numFmtId="0" fontId="16" fillId="0" borderId="0" xfId="3" applyFont="1" applyAlignment="1" applyProtection="1"/>
    <xf numFmtId="0" fontId="0" fillId="0" borderId="0" xfId="0" applyBorder="1"/>
    <xf numFmtId="3" fontId="0" fillId="0" borderId="0" xfId="0" applyNumberFormat="1"/>
    <xf numFmtId="3" fontId="0" fillId="0" borderId="0" xfId="0" applyNumberFormat="1" applyBorder="1"/>
    <xf numFmtId="9" fontId="0" fillId="0" borderId="0" xfId="1" applyFont="1" applyBorder="1"/>
    <xf numFmtId="9" fontId="0" fillId="0" borderId="0" xfId="1" applyFont="1"/>
    <xf numFmtId="0" fontId="0" fillId="0" borderId="0" xfId="0" applyAlignment="1">
      <alignment wrapText="1"/>
    </xf>
    <xf numFmtId="0" fontId="0" fillId="0" borderId="0" xfId="0" applyFill="1"/>
    <xf numFmtId="0" fontId="7" fillId="0" borderId="0" xfId="0" applyFont="1" applyAlignment="1">
      <alignment horizontal="left" vertical="top" wrapText="1"/>
    </xf>
    <xf numFmtId="164" fontId="0" fillId="0" borderId="0" xfId="0" applyNumberFormat="1"/>
    <xf numFmtId="3" fontId="2" fillId="0" borderId="0" xfId="0" applyNumberFormat="1" applyFont="1"/>
    <xf numFmtId="3" fontId="3" fillId="0" borderId="0" xfId="0" applyNumberFormat="1" applyFont="1" applyFill="1" applyBorder="1"/>
    <xf numFmtId="0" fontId="7" fillId="0" borderId="0" xfId="0" applyFont="1" applyAlignment="1">
      <alignment horizontal="left" vertical="top" wrapText="1"/>
    </xf>
    <xf numFmtId="1" fontId="0" fillId="0" borderId="0" xfId="0" applyNumberFormat="1"/>
    <xf numFmtId="0" fontId="16" fillId="0" borderId="0" xfId="3" applyFont="1" applyFill="1" applyAlignment="1" applyProtection="1">
      <alignment vertical="top" wrapText="1"/>
    </xf>
    <xf numFmtId="0" fontId="17" fillId="0" borderId="0" xfId="0" applyFont="1"/>
    <xf numFmtId="0" fontId="12" fillId="0" borderId="0" xfId="3" applyAlignment="1" applyProtection="1"/>
    <xf numFmtId="0" fontId="3" fillId="0" borderId="0" xfId="0" applyFont="1" applyAlignment="1">
      <alignment horizontal="left" wrapText="1"/>
    </xf>
    <xf numFmtId="0" fontId="20" fillId="0" borderId="0" xfId="0" applyFont="1" applyAlignment="1"/>
    <xf numFmtId="3" fontId="3" fillId="2" borderId="0" xfId="0" applyNumberFormat="1" applyFont="1" applyFill="1" applyBorder="1"/>
    <xf numFmtId="3" fontId="3" fillId="3" borderId="0" xfId="0" applyNumberFormat="1" applyFont="1" applyFill="1" applyBorder="1"/>
    <xf numFmtId="0" fontId="7" fillId="0" borderId="0" xfId="0" applyFont="1" applyFill="1" applyAlignment="1">
      <alignment horizontal="left" vertical="top" wrapText="1"/>
    </xf>
    <xf numFmtId="0" fontId="21" fillId="0" borderId="0" xfId="0" applyFont="1"/>
    <xf numFmtId="0" fontId="9" fillId="0" borderId="0" xfId="2" applyFont="1" applyBorder="1" applyAlignment="1">
      <alignment vertical="top" wrapText="1"/>
    </xf>
    <xf numFmtId="0" fontId="15" fillId="0" borderId="0" xfId="0" applyFont="1" applyAlignment="1">
      <alignment horizontal="justify"/>
    </xf>
    <xf numFmtId="0" fontId="23" fillId="0" borderId="0" xfId="0" applyFont="1"/>
    <xf numFmtId="0" fontId="24" fillId="0" borderId="0" xfId="3" applyFont="1" applyBorder="1" applyAlignment="1" applyProtection="1">
      <alignment wrapText="1"/>
    </xf>
    <xf numFmtId="3" fontId="4" fillId="0" borderId="2" xfId="0" applyNumberFormat="1" applyFont="1" applyFill="1" applyBorder="1"/>
    <xf numFmtId="3" fontId="4" fillId="0" borderId="5" xfId="0" applyNumberFormat="1" applyFont="1" applyFill="1" applyBorder="1"/>
    <xf numFmtId="3" fontId="5" fillId="0" borderId="5" xfId="0" applyNumberFormat="1" applyFont="1" applyFill="1" applyBorder="1"/>
    <xf numFmtId="0" fontId="3" fillId="0" borderId="0" xfId="0" applyFont="1" applyFill="1"/>
    <xf numFmtId="0" fontId="4" fillId="0" borderId="1" xfId="0" applyFont="1" applyFill="1" applyBorder="1"/>
    <xf numFmtId="3" fontId="5" fillId="0" borderId="0" xfId="0" applyNumberFormat="1" applyFont="1" applyFill="1" applyBorder="1"/>
    <xf numFmtId="3" fontId="5" fillId="0" borderId="2" xfId="0" applyNumberFormat="1" applyFont="1" applyFill="1" applyBorder="1"/>
    <xf numFmtId="3" fontId="0" fillId="0" borderId="0" xfId="0" applyNumberFormat="1" applyFill="1"/>
    <xf numFmtId="3" fontId="3" fillId="0" borderId="1" xfId="0" applyNumberFormat="1" applyFont="1" applyFill="1" applyBorder="1"/>
    <xf numFmtId="0" fontId="3" fillId="0" borderId="0" xfId="0" applyFont="1" applyFill="1" applyBorder="1"/>
    <xf numFmtId="0" fontId="3" fillId="0" borderId="1" xfId="0" applyFont="1" applyFill="1" applyBorder="1"/>
    <xf numFmtId="0" fontId="5" fillId="0" borderId="7" xfId="0" applyFont="1" applyFill="1" applyBorder="1" applyAlignment="1">
      <alignment horizontal="right"/>
    </xf>
    <xf numFmtId="3" fontId="3" fillId="0" borderId="0" xfId="0" applyNumberFormat="1" applyFont="1" applyFill="1"/>
    <xf numFmtId="9" fontId="5" fillId="0" borderId="5" xfId="1" applyFont="1" applyFill="1" applyBorder="1"/>
    <xf numFmtId="9" fontId="15" fillId="0" borderId="0" xfId="1" applyFont="1" applyFill="1" applyBorder="1"/>
    <xf numFmtId="9" fontId="5" fillId="0" borderId="2" xfId="1" applyFont="1" applyFill="1" applyBorder="1"/>
    <xf numFmtId="9" fontId="3" fillId="0" borderId="0" xfId="1" applyFont="1" applyFill="1"/>
    <xf numFmtId="9" fontId="15" fillId="0" borderId="1" xfId="1" applyFont="1" applyFill="1" applyBorder="1"/>
    <xf numFmtId="9" fontId="5" fillId="0" borderId="0" xfId="1" applyFont="1" applyFill="1" applyBorder="1"/>
    <xf numFmtId="9" fontId="5" fillId="0" borderId="1" xfId="1" applyFont="1" applyFill="1" applyBorder="1"/>
    <xf numFmtId="0" fontId="4" fillId="0" borderId="7" xfId="0" applyFont="1" applyFill="1" applyBorder="1" applyAlignment="1">
      <alignment horizontal="right"/>
    </xf>
    <xf numFmtId="0" fontId="5" fillId="0" borderId="1" xfId="0" applyFont="1" applyFill="1" applyBorder="1" applyAlignment="1">
      <alignment horizontal="right"/>
    </xf>
    <xf numFmtId="9" fontId="25" fillId="0" borderId="0" xfId="1" applyFont="1"/>
    <xf numFmtId="9" fontId="5" fillId="0" borderId="7" xfId="1" applyFont="1" applyBorder="1"/>
    <xf numFmtId="9" fontId="5" fillId="0" borderId="9" xfId="1" applyFont="1" applyBorder="1"/>
    <xf numFmtId="0" fontId="0" fillId="0" borderId="5" xfId="0" applyBorder="1"/>
    <xf numFmtId="9" fontId="0" fillId="0" borderId="0" xfId="0" applyNumberFormat="1" applyFill="1"/>
    <xf numFmtId="3" fontId="0" fillId="0" borderId="0" xfId="0" applyNumberFormat="1" applyFill="1" applyBorder="1"/>
    <xf numFmtId="9" fontId="0" fillId="0" borderId="0" xfId="0" applyNumberFormat="1"/>
    <xf numFmtId="0" fontId="0" fillId="0" borderId="2" xfId="0" applyFill="1" applyBorder="1"/>
    <xf numFmtId="0" fontId="5" fillId="0" borderId="0" xfId="0" applyFont="1" applyFill="1"/>
    <xf numFmtId="9" fontId="5" fillId="0" borderId="0" xfId="1" applyFont="1" applyFill="1"/>
    <xf numFmtId="0" fontId="4" fillId="0" borderId="0" xfId="0" applyFont="1" applyFill="1"/>
    <xf numFmtId="9" fontId="3" fillId="0" borderId="1" xfId="1" applyFont="1" applyFill="1" applyBorder="1"/>
    <xf numFmtId="0" fontId="7" fillId="0" borderId="0" xfId="0" applyFont="1" applyAlignment="1">
      <alignment horizontal="left" vertical="top" wrapText="1"/>
    </xf>
    <xf numFmtId="0" fontId="3" fillId="0" borderId="1" xfId="0" applyFont="1" applyBorder="1" applyAlignment="1">
      <alignment horizontal="left" vertical="center" wrapText="1" indent="2"/>
    </xf>
    <xf numFmtId="0" fontId="3" fillId="0" borderId="2" xfId="0" applyFont="1" applyBorder="1" applyAlignment="1">
      <alignment horizontal="center" vertical="center" wrapText="1"/>
    </xf>
    <xf numFmtId="0" fontId="4" fillId="0" borderId="1" xfId="0" applyFont="1" applyBorder="1" applyAlignment="1">
      <alignment horizontal="left" vertical="center" wrapText="1" indent="2"/>
    </xf>
    <xf numFmtId="0" fontId="22" fillId="0" borderId="0" xfId="0" applyFont="1" applyAlignment="1">
      <alignment vertical="top"/>
    </xf>
    <xf numFmtId="0" fontId="27" fillId="0" borderId="0" xfId="0" applyFont="1" applyAlignment="1">
      <alignment vertical="center"/>
    </xf>
    <xf numFmtId="0" fontId="7" fillId="0" borderId="0" xfId="0" applyFont="1" applyAlignment="1">
      <alignment horizontal="left" vertical="top" wrapText="1"/>
    </xf>
    <xf numFmtId="14" fontId="3" fillId="0" borderId="0" xfId="0" applyNumberFormat="1" applyFont="1" applyFill="1"/>
    <xf numFmtId="9" fontId="5" fillId="0" borderId="0" xfId="1" applyFont="1" applyBorder="1"/>
    <xf numFmtId="3" fontId="3" fillId="2" borderId="0" xfId="0" applyNumberFormat="1" applyFont="1" applyFill="1" applyBorder="1" applyAlignment="1">
      <alignment horizontal="center"/>
    </xf>
    <xf numFmtId="9" fontId="5" fillId="0" borderId="2" xfId="1" applyFont="1" applyBorder="1"/>
    <xf numFmtId="9" fontId="5" fillId="0" borderId="1" xfId="1" applyFont="1" applyBorder="1"/>
    <xf numFmtId="0" fontId="7" fillId="0" borderId="0" xfId="0" applyFont="1" applyAlignment="1">
      <alignment horizontal="left" vertical="top" wrapText="1"/>
    </xf>
    <xf numFmtId="0" fontId="3" fillId="0" borderId="0" xfId="0" applyFont="1" applyAlignment="1">
      <alignment wrapText="1"/>
    </xf>
    <xf numFmtId="49" fontId="4" fillId="0" borderId="1" xfId="0" applyNumberFormat="1" applyFont="1" applyBorder="1" applyAlignment="1">
      <alignment horizontal="right" vertical="center" wrapText="1"/>
    </xf>
    <xf numFmtId="0" fontId="28" fillId="0" borderId="0" xfId="0" applyFont="1" applyAlignment="1">
      <alignment horizontal="left" vertical="top"/>
    </xf>
    <xf numFmtId="0" fontId="7" fillId="0" borderId="0" xfId="0" applyFont="1" applyAlignment="1">
      <alignment horizontal="left" vertical="top" wrapText="1"/>
    </xf>
    <xf numFmtId="0" fontId="3" fillId="0" borderId="0" xfId="0" applyFont="1" applyAlignment="1">
      <alignment wrapText="1"/>
    </xf>
    <xf numFmtId="0" fontId="9" fillId="0" borderId="0" xfId="2" applyFont="1" applyBorder="1" applyAlignment="1">
      <alignment vertical="top" wrapText="1"/>
    </xf>
    <xf numFmtId="0" fontId="7" fillId="0" borderId="0" xfId="0" applyFont="1" applyAlignment="1">
      <alignment horizontal="left" vertical="top" wrapText="1"/>
    </xf>
    <xf numFmtId="0" fontId="7" fillId="2" borderId="0" xfId="0" applyFont="1" applyFill="1" applyAlignment="1">
      <alignment horizontal="left" vertical="top" wrapText="1"/>
    </xf>
    <xf numFmtId="0" fontId="7" fillId="3" borderId="0" xfId="0" applyFont="1" applyFill="1" applyAlignment="1">
      <alignment horizontal="left" vertical="top" wrapText="1"/>
    </xf>
    <xf numFmtId="0" fontId="4" fillId="0" borderId="5"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0" fillId="0" borderId="0" xfId="0" applyAlignment="1">
      <alignment horizontal="center"/>
    </xf>
    <xf numFmtId="0" fontId="22" fillId="0" borderId="0" xfId="0" applyFont="1" applyAlignment="1">
      <alignment horizontal="left"/>
    </xf>
    <xf numFmtId="0" fontId="26" fillId="0" borderId="0" xfId="0" applyFont="1" applyAlignment="1">
      <alignment horizontal="left" vertical="center" wrapText="1"/>
    </xf>
    <xf numFmtId="0" fontId="27" fillId="0" borderId="0" xfId="0" applyFont="1" applyAlignment="1">
      <alignment horizontal="left" vertical="center" wrapText="1"/>
    </xf>
    <xf numFmtId="0" fontId="0" fillId="0" borderId="0" xfId="0" applyAlignment="1">
      <alignment horizontal="center" vertical="top"/>
    </xf>
    <xf numFmtId="0" fontId="19" fillId="0" borderId="0" xfId="0" applyFont="1" applyAlignment="1">
      <alignment horizontal="left" vertical="top" wrapText="1"/>
    </xf>
    <xf numFmtId="0" fontId="3" fillId="0" borderId="0" xfId="0" applyFont="1" applyAlignment="1">
      <alignment wrapText="1"/>
    </xf>
    <xf numFmtId="0" fontId="3" fillId="0" borderId="0" xfId="0" applyFont="1" applyFill="1" applyAlignment="1">
      <alignment horizontal="left" wrapText="1"/>
    </xf>
    <xf numFmtId="0" fontId="3" fillId="0" borderId="0" xfId="0" applyFont="1" applyAlignment="1">
      <alignment horizontal="left" wrapText="1"/>
    </xf>
    <xf numFmtId="0" fontId="19" fillId="0" borderId="0" xfId="0" applyFont="1" applyAlignment="1">
      <alignment horizontal="left" wrapText="1"/>
    </xf>
    <xf numFmtId="0" fontId="3" fillId="0" borderId="5"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49" fontId="4" fillId="0" borderId="2" xfId="0" applyNumberFormat="1" applyFont="1" applyBorder="1" applyAlignment="1">
      <alignment horizontal="right" vertical="center" wrapText="1"/>
    </xf>
    <xf numFmtId="0" fontId="4" fillId="0" borderId="2" xfId="0" applyFont="1" applyFill="1" applyBorder="1" applyAlignment="1">
      <alignment horizontal="right" wrapText="1"/>
    </xf>
  </cellXfs>
  <cellStyles count="4">
    <cellStyle name="Hyperlink" xfId="3" builtinId="8"/>
    <cellStyle name="Normal" xfId="0" builtinId="0"/>
    <cellStyle name="Normal 2" xfId="2"/>
    <cellStyle name="Percent" xfId="1" builtinId="5"/>
  </cellStyles>
  <dxfs count="4">
    <dxf>
      <border diagonalUp="0" diagonalDown="0">
        <left style="thin">
          <color indexed="12"/>
        </left>
        <right style="thin">
          <color indexed="12"/>
        </right>
        <top style="thin">
          <color indexed="12"/>
        </top>
        <bottom style="thin">
          <color indexed="12"/>
        </bottom>
      </border>
    </dxf>
    <dxf>
      <border diagonalUp="0" diagonalDown="0">
        <left style="thin">
          <color indexed="12"/>
        </left>
        <right style="thin">
          <color indexed="12"/>
        </right>
        <top style="thin">
          <color indexed="12"/>
        </top>
        <bottom style="thin">
          <color indexed="12"/>
        </bottom>
      </border>
    </dxf>
    <dxf>
      <font>
        <b val="0"/>
        <i val="0"/>
        <strike val="0"/>
        <condense val="0"/>
        <extend val="0"/>
        <outline val="0"/>
        <shadow val="0"/>
        <u val="none"/>
        <vertAlign val="baseline"/>
        <sz val="11"/>
        <color theme="1"/>
        <name val="Calibri"/>
        <scheme val="minor"/>
      </font>
    </dxf>
    <dxf>
      <border diagonalUp="0" diagonalDown="0">
        <left style="thin">
          <color indexed="12"/>
        </left>
        <right style="thin">
          <color indexed="12"/>
        </right>
        <top style="thin">
          <color indexed="12"/>
        </top>
        <bottom style="thin">
          <color indexed="12"/>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213190579911377E-2"/>
          <c:y val="6.9201186808170709E-2"/>
          <c:w val="0.92892859367875935"/>
          <c:h val="0.71970066241719788"/>
        </c:manualLayout>
      </c:layout>
      <c:lineChart>
        <c:grouping val="standard"/>
        <c:varyColors val="0"/>
        <c:ser>
          <c:idx val="0"/>
          <c:order val="0"/>
          <c:marker>
            <c:symbol val="none"/>
          </c:marker>
          <c:cat>
            <c:strRef>
              <c:f>'Figure 1a'!$C$7:$C$30</c:f>
              <c:strCache>
                <c:ptCount val="24"/>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strCache>
            </c:strRef>
          </c:cat>
          <c:val>
            <c:numRef>
              <c:f>'Figure 1a'!$D$7:$D$30</c:f>
              <c:numCache>
                <c:formatCode>#,##0</c:formatCode>
                <c:ptCount val="24"/>
                <c:pt idx="0">
                  <c:v>2030393.9976041741</c:v>
                </c:pt>
                <c:pt idx="1">
                  <c:v>2066508.6116260176</c:v>
                </c:pt>
                <c:pt idx="2">
                  <c:v>2067898.640705172</c:v>
                </c:pt>
                <c:pt idx="3">
                  <c:v>2178519.57483452</c:v>
                </c:pt>
                <c:pt idx="4">
                  <c:v>2237085.7174744694</c:v>
                </c:pt>
                <c:pt idx="5">
                  <c:v>2220037.6449524816</c:v>
                </c:pt>
                <c:pt idx="6">
                  <c:v>2296201.8547611283</c:v>
                </c:pt>
                <c:pt idx="7">
                  <c:v>2301401.871033641</c:v>
                </c:pt>
                <c:pt idx="8">
                  <c:v>2338571.3830742785</c:v>
                </c:pt>
                <c:pt idx="9">
                  <c:v>2410124.7058423818</c:v>
                </c:pt>
                <c:pt idx="10">
                  <c:v>2458107.5154454857</c:v>
                </c:pt>
                <c:pt idx="11">
                  <c:v>2586708.3142168419</c:v>
                </c:pt>
                <c:pt idx="12">
                  <c:v>2628953.9284470743</c:v>
                </c:pt>
                <c:pt idx="13">
                  <c:v>2663322.4423709018</c:v>
                </c:pt>
                <c:pt idx="14">
                  <c:v>2712050.0169123048</c:v>
                </c:pt>
                <c:pt idx="15">
                  <c:v>2657886.811824841</c:v>
                </c:pt>
                <c:pt idx="16">
                  <c:v>2631452.7781973598</c:v>
                </c:pt>
                <c:pt idx="17">
                  <c:v>2663859.9868277395</c:v>
                </c:pt>
                <c:pt idx="18">
                  <c:v>2713331.3759283246</c:v>
                </c:pt>
                <c:pt idx="19">
                  <c:v>2809411.3574828068</c:v>
                </c:pt>
                <c:pt idx="20">
                  <c:v>2875018.3658036189</c:v>
                </c:pt>
                <c:pt idx="21">
                  <c:v>2995674.0916756866</c:v>
                </c:pt>
                <c:pt idx="22">
                  <c:v>3023377.9624519735</c:v>
                </c:pt>
                <c:pt idx="23">
                  <c:v>3000703.2148161312</c:v>
                </c:pt>
              </c:numCache>
            </c:numRef>
          </c:val>
          <c:smooth val="0"/>
        </c:ser>
        <c:dLbls>
          <c:showLegendKey val="0"/>
          <c:showVal val="0"/>
          <c:showCatName val="0"/>
          <c:showSerName val="0"/>
          <c:showPercent val="0"/>
          <c:showBubbleSize val="0"/>
        </c:dLbls>
        <c:smooth val="0"/>
        <c:axId val="354627920"/>
        <c:axId val="354629096"/>
      </c:lineChart>
      <c:catAx>
        <c:axId val="354627920"/>
        <c:scaling>
          <c:orientation val="minMax"/>
        </c:scaling>
        <c:delete val="0"/>
        <c:axPos val="b"/>
        <c:numFmt formatCode="General" sourceLinked="0"/>
        <c:majorTickMark val="out"/>
        <c:minorTickMark val="none"/>
        <c:tickLblPos val="nextTo"/>
        <c:crossAx val="354629096"/>
        <c:crosses val="autoZero"/>
        <c:auto val="1"/>
        <c:lblAlgn val="ctr"/>
        <c:lblOffset val="100"/>
        <c:noMultiLvlLbl val="0"/>
      </c:catAx>
      <c:valAx>
        <c:axId val="354629096"/>
        <c:scaling>
          <c:orientation val="minMax"/>
          <c:min val="1400000"/>
        </c:scaling>
        <c:delete val="0"/>
        <c:axPos val="l"/>
        <c:numFmt formatCode="#,##0" sourceLinked="0"/>
        <c:majorTickMark val="out"/>
        <c:minorTickMark val="none"/>
        <c:tickLblPos val="nextTo"/>
        <c:crossAx val="354627920"/>
        <c:crosses val="autoZero"/>
        <c:crossBetween val="between"/>
        <c:dispUnits>
          <c:builtInUnit val="thousands"/>
          <c:dispUnitsLbl>
            <c:layout>
              <c:manualLayout>
                <c:xMode val="edge"/>
                <c:yMode val="edge"/>
                <c:x val="1.5397395113596659E-2"/>
                <c:y val="1.5370959064899501E-2"/>
              </c:manualLayout>
            </c:layout>
            <c:tx>
              <c:rich>
                <a:bodyPr rot="0" vert="horz"/>
                <a:lstStyle/>
                <a:p>
                  <a:pPr>
                    <a:defRPr/>
                  </a:pPr>
                  <a:r>
                    <a:rPr lang="en-GB"/>
                    <a:t>Rolling Year Overnight Trips (Thousands)</a:t>
                  </a:r>
                </a:p>
              </c:rich>
            </c:tx>
          </c:dispUnitsLbl>
        </c:dispUnits>
      </c:valAx>
      <c:dTable>
        <c:showHorzBorder val="1"/>
        <c:showVertBorder val="1"/>
        <c:showOutline val="1"/>
        <c:showKeys val="0"/>
      </c:dTable>
    </c:plotArea>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64541529084225E-2"/>
          <c:y val="2.3892322004053296E-2"/>
          <c:w val="0.88295110960592249"/>
          <c:h val="0.70384597494933465"/>
        </c:manualLayout>
      </c:layout>
      <c:barChart>
        <c:barDir val="col"/>
        <c:grouping val="clustered"/>
        <c:varyColors val="0"/>
        <c:ser>
          <c:idx val="0"/>
          <c:order val="0"/>
          <c:tx>
            <c:strRef>
              <c:f>'Figures 8a-8c'!$M$10</c:f>
              <c:strCache>
                <c:ptCount val="1"/>
                <c:pt idx="0">
                  <c:v>Series 1</c:v>
                </c:pt>
              </c:strCache>
            </c:strRef>
          </c:tx>
          <c:invertIfNegative val="0"/>
          <c:dPt>
            <c:idx val="0"/>
            <c:invertIfNegative val="0"/>
            <c:bubble3D val="0"/>
            <c:spPr>
              <a:solidFill>
                <a:srgbClr val="0070C0"/>
              </a:solidFill>
            </c:spPr>
          </c:dPt>
          <c:dPt>
            <c:idx val="1"/>
            <c:invertIfNegative val="0"/>
            <c:bubble3D val="0"/>
            <c:spPr>
              <a:solidFill>
                <a:srgbClr val="0070C0"/>
              </a:solidFill>
            </c:spPr>
          </c:dPt>
          <c:dPt>
            <c:idx val="2"/>
            <c:invertIfNegative val="0"/>
            <c:bubble3D val="0"/>
            <c:spPr>
              <a:solidFill>
                <a:srgbClr val="0070C0"/>
              </a:solidFill>
            </c:spPr>
          </c:dPt>
          <c:dPt>
            <c:idx val="3"/>
            <c:invertIfNegative val="0"/>
            <c:bubble3D val="0"/>
            <c:spPr>
              <a:solidFill>
                <a:srgbClr val="0070C0"/>
              </a:solidFill>
            </c:spPr>
          </c:dPt>
          <c:dPt>
            <c:idx val="4"/>
            <c:invertIfNegative val="0"/>
            <c:bubble3D val="0"/>
            <c:spPr>
              <a:solidFill>
                <a:srgbClr val="0070C0"/>
              </a:solidFill>
            </c:spPr>
          </c:dPt>
          <c:dPt>
            <c:idx val="5"/>
            <c:invertIfNegative val="0"/>
            <c:bubble3D val="0"/>
            <c:spPr>
              <a:solidFill>
                <a:srgbClr val="0070C0"/>
              </a:solidFill>
            </c:spPr>
          </c:dPt>
          <c:dPt>
            <c:idx val="6"/>
            <c:invertIfNegative val="0"/>
            <c:bubble3D val="0"/>
            <c:spPr>
              <a:solidFill>
                <a:srgbClr val="0070C0"/>
              </a:solidFill>
            </c:spPr>
          </c:dPt>
          <c:dPt>
            <c:idx val="7"/>
            <c:invertIfNegative val="0"/>
            <c:bubble3D val="0"/>
            <c:spPr>
              <a:solidFill>
                <a:srgbClr val="7030A0"/>
              </a:solidFill>
            </c:spPr>
          </c:dPt>
          <c:dPt>
            <c:idx val="8"/>
            <c:invertIfNegative val="0"/>
            <c:bubble3D val="0"/>
            <c:spPr>
              <a:solidFill>
                <a:srgbClr val="0070C0"/>
              </a:solidFill>
            </c:spPr>
          </c:dPt>
          <c:dPt>
            <c:idx val="9"/>
            <c:invertIfNegative val="0"/>
            <c:bubble3D val="0"/>
            <c:spPr>
              <a:solidFill>
                <a:srgbClr val="0070C0"/>
              </a:solidFill>
            </c:spPr>
          </c:dPt>
          <c:dPt>
            <c:idx val="10"/>
            <c:invertIfNegative val="0"/>
            <c:bubble3D val="0"/>
            <c:spPr>
              <a:solidFill>
                <a:srgbClr val="7030A0"/>
              </a:solidFill>
            </c:spPr>
          </c:dPt>
          <c:dPt>
            <c:idx val="11"/>
            <c:invertIfNegative val="0"/>
            <c:bubble3D val="0"/>
            <c:spPr>
              <a:solidFill>
                <a:srgbClr val="0070C0"/>
              </a:solidFill>
            </c:spPr>
          </c:dPt>
          <c:dPt>
            <c:idx val="12"/>
            <c:invertIfNegative val="0"/>
            <c:bubble3D val="0"/>
            <c:spPr>
              <a:solidFill>
                <a:srgbClr val="7030A0"/>
              </a:solidFill>
            </c:spPr>
          </c:dPt>
          <c:dPt>
            <c:idx val="13"/>
            <c:invertIfNegative val="0"/>
            <c:bubble3D val="0"/>
            <c:spPr>
              <a:solidFill>
                <a:schemeClr val="accent1"/>
              </a:solidFill>
            </c:spPr>
          </c:dPt>
          <c:cat>
            <c:strRef>
              <c:f>'Figures 8a-8c'!$L$11:$L$25</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8a-8c'!$M$11:$M$25</c:f>
              <c:numCache>
                <c:formatCode>0%</c:formatCode>
                <c:ptCount val="15"/>
                <c:pt idx="0">
                  <c:v>0.2582437915669813</c:v>
                </c:pt>
                <c:pt idx="1">
                  <c:v>0.32318730058357481</c:v>
                </c:pt>
                <c:pt idx="2">
                  <c:v>0.26189811109982186</c:v>
                </c:pt>
                <c:pt idx="3">
                  <c:v>0.42675328627471737</c:v>
                </c:pt>
                <c:pt idx="4">
                  <c:v>0.54788254856545382</c:v>
                </c:pt>
                <c:pt idx="5">
                  <c:v>0.58155621462291096</c:v>
                </c:pt>
                <c:pt idx="6">
                  <c:v>0.59997985360212636</c:v>
                </c:pt>
                <c:pt idx="7">
                  <c:v>0.67813896677487928</c:v>
                </c:pt>
                <c:pt idx="8">
                  <c:v>0.50259719216198295</c:v>
                </c:pt>
                <c:pt idx="9">
                  <c:v>0.43678864593728051</c:v>
                </c:pt>
                <c:pt idx="10">
                  <c:v>0.62503898477099373</c:v>
                </c:pt>
                <c:pt idx="11">
                  <c:v>0.59458822952610257</c:v>
                </c:pt>
                <c:pt idx="12">
                  <c:v>0.68113853754504861</c:v>
                </c:pt>
                <c:pt idx="13">
                  <c:v>0.34180774604997183</c:v>
                </c:pt>
                <c:pt idx="14">
                  <c:v>0.61466289865948609</c:v>
                </c:pt>
              </c:numCache>
            </c:numRef>
          </c:val>
        </c:ser>
        <c:dLbls>
          <c:showLegendKey val="0"/>
          <c:showVal val="0"/>
          <c:showCatName val="0"/>
          <c:showSerName val="0"/>
          <c:showPercent val="0"/>
          <c:showBubbleSize val="0"/>
        </c:dLbls>
        <c:gapWidth val="150"/>
        <c:axId val="477229840"/>
        <c:axId val="477236504"/>
      </c:barChart>
      <c:lineChart>
        <c:grouping val="standard"/>
        <c:varyColors val="0"/>
        <c:ser>
          <c:idx val="1"/>
          <c:order val="1"/>
          <c:tx>
            <c:strRef>
              <c:f>'Figures 8a-8c'!$N$10</c:f>
              <c:strCache>
                <c:ptCount val="1"/>
                <c:pt idx="0">
                  <c:v>External Overnight Trips Average</c:v>
                </c:pt>
              </c:strCache>
            </c:strRef>
          </c:tx>
          <c:spPr>
            <a:ln>
              <a:solidFill>
                <a:srgbClr val="00B050"/>
              </a:solidFill>
              <a:prstDash val="sysDot"/>
            </a:ln>
          </c:spPr>
          <c:marker>
            <c:symbol val="none"/>
          </c:marker>
          <c:cat>
            <c:strRef>
              <c:f>'Figures 8a-8c'!$L$11:$L$25</c:f>
              <c:strCache>
                <c:ptCount val="15"/>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8a-8c'!$N$11:$N$25</c:f>
              <c:numCache>
                <c:formatCode>0%</c:formatCode>
                <c:ptCount val="15"/>
                <c:pt idx="0">
                  <c:v>0.39142511022775206</c:v>
                </c:pt>
                <c:pt idx="1">
                  <c:v>0.39142511022775206</c:v>
                </c:pt>
                <c:pt idx="2">
                  <c:v>0.39142511022775206</c:v>
                </c:pt>
                <c:pt idx="3">
                  <c:v>0.39142511022775206</c:v>
                </c:pt>
                <c:pt idx="4">
                  <c:v>0.39142511022775206</c:v>
                </c:pt>
                <c:pt idx="5">
                  <c:v>0.39142511022775206</c:v>
                </c:pt>
                <c:pt idx="6">
                  <c:v>0.39142511022775206</c:v>
                </c:pt>
                <c:pt idx="7">
                  <c:v>0.39142511022775206</c:v>
                </c:pt>
                <c:pt idx="8">
                  <c:v>0.39142511022775206</c:v>
                </c:pt>
                <c:pt idx="9">
                  <c:v>0.39142511022775206</c:v>
                </c:pt>
                <c:pt idx="10">
                  <c:v>0.39142511022775206</c:v>
                </c:pt>
                <c:pt idx="11">
                  <c:v>0.39142511022775206</c:v>
                </c:pt>
                <c:pt idx="12">
                  <c:v>0.39142511022775206</c:v>
                </c:pt>
                <c:pt idx="13">
                  <c:v>0.39142511022775206</c:v>
                </c:pt>
                <c:pt idx="14">
                  <c:v>0.39142511022775206</c:v>
                </c:pt>
              </c:numCache>
            </c:numRef>
          </c:val>
          <c:smooth val="0"/>
        </c:ser>
        <c:dLbls>
          <c:showLegendKey val="0"/>
          <c:showVal val="0"/>
          <c:showCatName val="0"/>
          <c:showSerName val="0"/>
          <c:showPercent val="0"/>
          <c:showBubbleSize val="0"/>
        </c:dLbls>
        <c:marker val="1"/>
        <c:smooth val="0"/>
        <c:axId val="477229840"/>
        <c:axId val="477236504"/>
      </c:lineChart>
      <c:catAx>
        <c:axId val="477229840"/>
        <c:scaling>
          <c:orientation val="minMax"/>
        </c:scaling>
        <c:delete val="0"/>
        <c:axPos val="b"/>
        <c:numFmt formatCode="General" sourceLinked="0"/>
        <c:majorTickMark val="out"/>
        <c:minorTickMark val="none"/>
        <c:tickLblPos val="nextTo"/>
        <c:txPr>
          <a:bodyPr rot="-5400000" vert="horz"/>
          <a:lstStyle/>
          <a:p>
            <a:pPr>
              <a:defRPr sz="1100">
                <a:latin typeface="Arial" pitchFamily="34" charset="0"/>
                <a:cs typeface="Arial" pitchFamily="34" charset="0"/>
              </a:defRPr>
            </a:pPr>
            <a:endParaRPr lang="en-US"/>
          </a:p>
        </c:txPr>
        <c:crossAx val="477236504"/>
        <c:crosses val="autoZero"/>
        <c:auto val="1"/>
        <c:lblAlgn val="ctr"/>
        <c:lblOffset val="100"/>
        <c:noMultiLvlLbl val="0"/>
      </c:catAx>
      <c:valAx>
        <c:axId val="477236504"/>
        <c:scaling>
          <c:orientation val="minMax"/>
          <c:max val="0.8"/>
        </c:scaling>
        <c:delete val="0"/>
        <c:axPos val="l"/>
        <c:numFmt formatCode="0%" sourceLinked="1"/>
        <c:majorTickMark val="out"/>
        <c:minorTickMark val="none"/>
        <c:tickLblPos val="nextTo"/>
        <c:txPr>
          <a:bodyPr/>
          <a:lstStyle/>
          <a:p>
            <a:pPr>
              <a:defRPr sz="1100">
                <a:latin typeface="Arial" pitchFamily="34" charset="0"/>
                <a:cs typeface="Arial" pitchFamily="34" charset="0"/>
              </a:defRPr>
            </a:pPr>
            <a:endParaRPr lang="en-US"/>
          </a:p>
        </c:txPr>
        <c:crossAx val="477229840"/>
        <c:crosses val="autoZero"/>
        <c:crossBetween val="between"/>
      </c:valAx>
    </c:plotArea>
    <c:legend>
      <c:legendPos val="b"/>
      <c:legendEntry>
        <c:idx val="0"/>
        <c:delete val="1"/>
      </c:legendEntry>
      <c:layout>
        <c:manualLayout>
          <c:xMode val="edge"/>
          <c:yMode val="edge"/>
          <c:x val="0.22403109988609909"/>
          <c:y val="0.94054265298856587"/>
          <c:w val="0.55671680824843162"/>
          <c:h val="3.8327020831256838E-2"/>
        </c:manualLayout>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40243478029474"/>
          <c:y val="1.3280757228181122E-2"/>
          <c:w val="0.88440127284974335"/>
          <c:h val="0.69264686796040265"/>
        </c:manualLayout>
      </c:layout>
      <c:barChart>
        <c:barDir val="col"/>
        <c:grouping val="clustered"/>
        <c:varyColors val="0"/>
        <c:ser>
          <c:idx val="0"/>
          <c:order val="0"/>
          <c:tx>
            <c:strRef>
              <c:f>'Figures 8a-8c'!$V$10</c:f>
              <c:strCache>
                <c:ptCount val="1"/>
                <c:pt idx="0">
                  <c:v>Column1</c:v>
                </c:pt>
              </c:strCache>
            </c:strRef>
          </c:tx>
          <c:spPr>
            <a:ln>
              <a:noFill/>
            </a:ln>
          </c:spPr>
          <c:invertIfNegative val="0"/>
          <c:dPt>
            <c:idx val="0"/>
            <c:invertIfNegative val="0"/>
            <c:bubble3D val="0"/>
            <c:spPr>
              <a:solidFill>
                <a:srgbClr val="C00000"/>
              </a:solidFill>
              <a:ln>
                <a:noFill/>
              </a:ln>
            </c:spPr>
          </c:dPt>
          <c:dPt>
            <c:idx val="1"/>
            <c:invertIfNegative val="0"/>
            <c:bubble3D val="0"/>
            <c:spPr>
              <a:solidFill>
                <a:srgbClr val="0070C0"/>
              </a:solidFill>
              <a:ln>
                <a:noFill/>
              </a:ln>
            </c:spPr>
          </c:dPt>
          <c:dPt>
            <c:idx val="2"/>
            <c:invertIfNegative val="0"/>
            <c:bubble3D val="0"/>
            <c:spPr>
              <a:solidFill>
                <a:srgbClr val="C00000"/>
              </a:solidFill>
              <a:ln>
                <a:noFill/>
              </a:ln>
            </c:spPr>
          </c:dPt>
          <c:dPt>
            <c:idx val="3"/>
            <c:invertIfNegative val="0"/>
            <c:bubble3D val="0"/>
            <c:spPr>
              <a:solidFill>
                <a:srgbClr val="C00000"/>
              </a:solidFill>
              <a:ln>
                <a:noFill/>
              </a:ln>
            </c:spPr>
          </c:dPt>
          <c:dPt>
            <c:idx val="4"/>
            <c:invertIfNegative val="0"/>
            <c:bubble3D val="0"/>
            <c:spPr>
              <a:solidFill>
                <a:srgbClr val="0070C0"/>
              </a:solidFill>
              <a:ln>
                <a:noFill/>
              </a:ln>
            </c:spPr>
          </c:dPt>
          <c:dPt>
            <c:idx val="5"/>
            <c:invertIfNegative val="0"/>
            <c:bubble3D val="0"/>
            <c:spPr>
              <a:solidFill>
                <a:srgbClr val="0070C0"/>
              </a:solidFill>
              <a:ln>
                <a:noFill/>
              </a:ln>
            </c:spPr>
          </c:dPt>
          <c:dPt>
            <c:idx val="6"/>
            <c:invertIfNegative val="0"/>
            <c:bubble3D val="0"/>
            <c:spPr>
              <a:solidFill>
                <a:srgbClr val="0070C0"/>
              </a:solidFill>
              <a:ln>
                <a:noFill/>
              </a:ln>
            </c:spPr>
          </c:dPt>
          <c:dPt>
            <c:idx val="7"/>
            <c:invertIfNegative val="0"/>
            <c:bubble3D val="0"/>
            <c:spPr>
              <a:solidFill>
                <a:srgbClr val="0070C0"/>
              </a:solidFill>
              <a:ln>
                <a:noFill/>
              </a:ln>
            </c:spPr>
          </c:dPt>
          <c:dPt>
            <c:idx val="8"/>
            <c:invertIfNegative val="0"/>
            <c:bubble3D val="0"/>
            <c:spPr>
              <a:solidFill>
                <a:srgbClr val="0070C0"/>
              </a:solidFill>
              <a:ln>
                <a:noFill/>
              </a:ln>
            </c:spPr>
          </c:dPt>
          <c:dPt>
            <c:idx val="9"/>
            <c:invertIfNegative val="0"/>
            <c:bubble3D val="0"/>
            <c:spPr>
              <a:solidFill>
                <a:srgbClr val="0070C0"/>
              </a:solidFill>
              <a:ln>
                <a:noFill/>
              </a:ln>
            </c:spPr>
          </c:dPt>
          <c:dPt>
            <c:idx val="10"/>
            <c:invertIfNegative val="0"/>
            <c:bubble3D val="0"/>
            <c:spPr>
              <a:solidFill>
                <a:srgbClr val="0070C0"/>
              </a:solidFill>
              <a:ln>
                <a:noFill/>
              </a:ln>
            </c:spPr>
          </c:dPt>
          <c:dPt>
            <c:idx val="11"/>
            <c:invertIfNegative val="0"/>
            <c:bubble3D val="0"/>
            <c:spPr>
              <a:solidFill>
                <a:srgbClr val="0070C0"/>
              </a:solidFill>
              <a:ln>
                <a:noFill/>
              </a:ln>
            </c:spPr>
          </c:dPt>
          <c:dPt>
            <c:idx val="12"/>
            <c:invertIfNegative val="0"/>
            <c:bubble3D val="0"/>
            <c:spPr>
              <a:solidFill>
                <a:srgbClr val="0070C0"/>
              </a:solidFill>
              <a:ln>
                <a:noFill/>
              </a:ln>
            </c:spPr>
          </c:dPt>
          <c:dPt>
            <c:idx val="13"/>
            <c:invertIfNegative val="0"/>
            <c:bubble3D val="0"/>
            <c:spPr>
              <a:solidFill>
                <a:srgbClr val="0070C0"/>
              </a:solidFill>
              <a:ln>
                <a:noFill/>
              </a:ln>
            </c:spPr>
          </c:dPt>
          <c:dPt>
            <c:idx val="14"/>
            <c:invertIfNegative val="0"/>
            <c:bubble3D val="0"/>
            <c:spPr>
              <a:solidFill>
                <a:srgbClr val="0070C0"/>
              </a:solidFill>
              <a:ln>
                <a:noFill/>
              </a:ln>
            </c:spPr>
          </c:dPt>
          <c:cat>
            <c:strRef>
              <c:f>'Figures 8a-8c'!$U$11:$U$24</c:f>
              <c:strCache>
                <c:ptCount val="14"/>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Other overseas</c:v>
                </c:pt>
              </c:strCache>
            </c:strRef>
          </c:cat>
          <c:val>
            <c:numRef>
              <c:f>'Figures 8a-8c'!$V$11:$V$24</c:f>
              <c:numCache>
                <c:formatCode>0%</c:formatCode>
                <c:ptCount val="14"/>
                <c:pt idx="0">
                  <c:v>0.22973480662515267</c:v>
                </c:pt>
                <c:pt idx="1">
                  <c:v>0.13164971973884859</c:v>
                </c:pt>
                <c:pt idx="2">
                  <c:v>0.26906412218141712</c:v>
                </c:pt>
                <c:pt idx="3">
                  <c:v>0.21579131907461679</c:v>
                </c:pt>
                <c:pt idx="4">
                  <c:v>0.12673575008838958</c:v>
                </c:pt>
                <c:pt idx="5">
                  <c:v>9.5974751778833717E-2</c:v>
                </c:pt>
                <c:pt idx="6">
                  <c:v>0.12595740901148744</c:v>
                </c:pt>
                <c:pt idx="7">
                  <c:v>0.2066570132457699</c:v>
                </c:pt>
                <c:pt idx="8">
                  <c:v>4.9775815261949262E-2</c:v>
                </c:pt>
                <c:pt idx="9">
                  <c:v>0.11199419614767257</c:v>
                </c:pt>
                <c:pt idx="10">
                  <c:v>7.779024704727279E-2</c:v>
                </c:pt>
                <c:pt idx="11">
                  <c:v>2.427007927435398E-2</c:v>
                </c:pt>
                <c:pt idx="12">
                  <c:v>2.6690895774487921E-2</c:v>
                </c:pt>
                <c:pt idx="13">
                  <c:v>0.10367902069037975</c:v>
                </c:pt>
              </c:numCache>
            </c:numRef>
          </c:val>
        </c:ser>
        <c:dLbls>
          <c:showLegendKey val="0"/>
          <c:showVal val="0"/>
          <c:showCatName val="0"/>
          <c:showSerName val="0"/>
          <c:showPercent val="0"/>
          <c:showBubbleSize val="0"/>
        </c:dLbls>
        <c:gapWidth val="150"/>
        <c:axId val="477230232"/>
        <c:axId val="477236896"/>
      </c:barChart>
      <c:lineChart>
        <c:grouping val="standard"/>
        <c:varyColors val="0"/>
        <c:ser>
          <c:idx val="1"/>
          <c:order val="1"/>
          <c:tx>
            <c:strRef>
              <c:f>'Figures 8a-8c'!$W$10</c:f>
              <c:strCache>
                <c:ptCount val="1"/>
                <c:pt idx="0">
                  <c:v>External Overnight Trips Average</c:v>
                </c:pt>
              </c:strCache>
            </c:strRef>
          </c:tx>
          <c:spPr>
            <a:ln>
              <a:solidFill>
                <a:srgbClr val="00B050"/>
              </a:solidFill>
              <a:prstDash val="sysDot"/>
            </a:ln>
          </c:spPr>
          <c:marker>
            <c:symbol val="none"/>
          </c:marker>
          <c:cat>
            <c:strRef>
              <c:f>'Figures 8a-8c'!$U$11:$U$24</c:f>
              <c:strCache>
                <c:ptCount val="14"/>
                <c:pt idx="0">
                  <c:v>England</c:v>
                </c:pt>
                <c:pt idx="1">
                  <c:v>Scotland</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Other overseas</c:v>
                </c:pt>
              </c:strCache>
            </c:strRef>
          </c:cat>
          <c:val>
            <c:numRef>
              <c:f>'Figures 8a-8c'!$W$11:$W$24</c:f>
              <c:numCache>
                <c:formatCode>0%</c:formatCode>
                <c:ptCount val="14"/>
                <c:pt idx="0">
                  <c:v>0.18</c:v>
                </c:pt>
                <c:pt idx="1">
                  <c:v>0.18</c:v>
                </c:pt>
                <c:pt idx="2">
                  <c:v>0.18</c:v>
                </c:pt>
                <c:pt idx="3">
                  <c:v>0.18</c:v>
                </c:pt>
                <c:pt idx="4">
                  <c:v>0.18</c:v>
                </c:pt>
                <c:pt idx="5">
                  <c:v>0.18</c:v>
                </c:pt>
                <c:pt idx="6">
                  <c:v>0.18</c:v>
                </c:pt>
                <c:pt idx="7">
                  <c:v>0.18</c:v>
                </c:pt>
                <c:pt idx="8">
                  <c:v>0.18</c:v>
                </c:pt>
                <c:pt idx="9">
                  <c:v>0.18</c:v>
                </c:pt>
                <c:pt idx="10">
                  <c:v>0.18</c:v>
                </c:pt>
                <c:pt idx="11">
                  <c:v>0.18</c:v>
                </c:pt>
                <c:pt idx="12">
                  <c:v>0.18</c:v>
                </c:pt>
                <c:pt idx="13">
                  <c:v>0.18</c:v>
                </c:pt>
              </c:numCache>
            </c:numRef>
          </c:val>
          <c:smooth val="0"/>
        </c:ser>
        <c:dLbls>
          <c:showLegendKey val="0"/>
          <c:showVal val="0"/>
          <c:showCatName val="0"/>
          <c:showSerName val="0"/>
          <c:showPercent val="0"/>
          <c:showBubbleSize val="0"/>
        </c:dLbls>
        <c:marker val="1"/>
        <c:smooth val="0"/>
        <c:axId val="477230232"/>
        <c:axId val="477236896"/>
      </c:lineChart>
      <c:catAx>
        <c:axId val="477230232"/>
        <c:scaling>
          <c:orientation val="minMax"/>
        </c:scaling>
        <c:delete val="0"/>
        <c:axPos val="b"/>
        <c:numFmt formatCode="General" sourceLinked="0"/>
        <c:majorTickMark val="out"/>
        <c:minorTickMark val="none"/>
        <c:tickLblPos val="nextTo"/>
        <c:txPr>
          <a:bodyPr rot="-5400000" vert="horz"/>
          <a:lstStyle/>
          <a:p>
            <a:pPr>
              <a:defRPr sz="1100">
                <a:latin typeface="Arial" pitchFamily="34" charset="0"/>
                <a:cs typeface="Arial" pitchFamily="34" charset="0"/>
              </a:defRPr>
            </a:pPr>
            <a:endParaRPr lang="en-US"/>
          </a:p>
        </c:txPr>
        <c:crossAx val="477236896"/>
        <c:crosses val="autoZero"/>
        <c:auto val="1"/>
        <c:lblAlgn val="ctr"/>
        <c:lblOffset val="100"/>
        <c:noMultiLvlLbl val="0"/>
      </c:catAx>
      <c:valAx>
        <c:axId val="477236896"/>
        <c:scaling>
          <c:orientation val="minMax"/>
          <c:max val="0.8"/>
        </c:scaling>
        <c:delete val="0"/>
        <c:axPos val="l"/>
        <c:numFmt formatCode="0%" sourceLinked="1"/>
        <c:majorTickMark val="out"/>
        <c:minorTickMark val="none"/>
        <c:tickLblPos val="nextTo"/>
        <c:txPr>
          <a:bodyPr/>
          <a:lstStyle/>
          <a:p>
            <a:pPr>
              <a:defRPr sz="1100">
                <a:latin typeface="Arial" pitchFamily="34" charset="0"/>
                <a:cs typeface="Arial" pitchFamily="34" charset="0"/>
              </a:defRPr>
            </a:pPr>
            <a:endParaRPr lang="en-US"/>
          </a:p>
        </c:txPr>
        <c:crossAx val="477230232"/>
        <c:crosses val="autoZero"/>
        <c:crossBetween val="between"/>
      </c:valAx>
    </c:plotArea>
    <c:legend>
      <c:legendPos val="b"/>
      <c:legendEntry>
        <c:idx val="0"/>
        <c:delete val="1"/>
      </c:legendEntry>
      <c:layout>
        <c:manualLayout>
          <c:xMode val="edge"/>
          <c:yMode val="edge"/>
          <c:x val="0.23452971918333221"/>
          <c:y val="0.93245772624878664"/>
          <c:w val="0.5498194318630526"/>
          <c:h val="3.8145948291896582E-2"/>
        </c:manualLayout>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37523932370939E-2"/>
          <c:y val="6.5944520306112461E-2"/>
          <c:w val="0.9118452669324415"/>
          <c:h val="0.78912160135940856"/>
        </c:manualLayout>
      </c:layout>
      <c:lineChart>
        <c:grouping val="standard"/>
        <c:varyColors val="0"/>
        <c:ser>
          <c:idx val="0"/>
          <c:order val="0"/>
          <c:tx>
            <c:strRef>
              <c:f>'Figure 9'!$D$5</c:f>
              <c:strCache>
                <c:ptCount val="1"/>
                <c:pt idx="0">
                  <c:v>Overnight Trips </c:v>
                </c:pt>
              </c:strCache>
            </c:strRef>
          </c:tx>
          <c:marker>
            <c:symbol val="none"/>
          </c:marker>
          <c:cat>
            <c:multiLvlStrRef>
              <c:f>'Figure 9'!$B$7:$C$34</c:f>
              <c:multiLvlStrCache>
                <c:ptCount val="2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lvl>
                <c:lvl>
                  <c:pt idx="0">
                    <c:v>2013</c:v>
                  </c:pt>
                  <c:pt idx="4">
                    <c:v>2014</c:v>
                  </c:pt>
                  <c:pt idx="8">
                    <c:v>2015</c:v>
                  </c:pt>
                  <c:pt idx="12">
                    <c:v>2016</c:v>
                  </c:pt>
                  <c:pt idx="16">
                    <c:v>2017</c:v>
                  </c:pt>
                  <c:pt idx="20">
                    <c:v>2018</c:v>
                  </c:pt>
                  <c:pt idx="24">
                    <c:v>2019</c:v>
                  </c:pt>
                </c:lvl>
              </c:multiLvlStrCache>
            </c:multiLvlStrRef>
          </c:cat>
          <c:val>
            <c:numRef>
              <c:f>'Figure 9'!$D$7:$D$34</c:f>
              <c:numCache>
                <c:formatCode>#,##0</c:formatCode>
                <c:ptCount val="28"/>
                <c:pt idx="0">
                  <c:v>654342.01631171373</c:v>
                </c:pt>
                <c:pt idx="1">
                  <c:v>615988.49308793864</c:v>
                </c:pt>
                <c:pt idx="2">
                  <c:v>625371.17984958552</c:v>
                </c:pt>
                <c:pt idx="3">
                  <c:v>638759.72133553086</c:v>
                </c:pt>
                <c:pt idx="4">
                  <c:v>635641.19182550244</c:v>
                </c:pt>
                <c:pt idx="5">
                  <c:v>681943.2263965368</c:v>
                </c:pt>
                <c:pt idx="6">
                  <c:v>696432.60257490957</c:v>
                </c:pt>
                <c:pt idx="7">
                  <c:v>708038.51084020606</c:v>
                </c:pt>
                <c:pt idx="8">
                  <c:v>730797.08060061117</c:v>
                </c:pt>
                <c:pt idx="9">
                  <c:v>717564.93153888849</c:v>
                </c:pt>
                <c:pt idx="10">
                  <c:v>741373.44151492475</c:v>
                </c:pt>
                <c:pt idx="11">
                  <c:v>729875.75945246115</c:v>
                </c:pt>
                <c:pt idx="12">
                  <c:v>721070.43025365635</c:v>
                </c:pt>
                <c:pt idx="13">
                  <c:v>770695.26541197707</c:v>
                </c:pt>
                <c:pt idx="14">
                  <c:v>786858.64581664512</c:v>
                </c:pt>
                <c:pt idx="15">
                  <c:v>843504.6146363233</c:v>
                </c:pt>
                <c:pt idx="16">
                  <c:v>868006.5440024971</c:v>
                </c:pt>
                <c:pt idx="17">
                  <c:v>885526.9973431672</c:v>
                </c:pt>
                <c:pt idx="18">
                  <c:v>932930.42910203477</c:v>
                </c:pt>
                <c:pt idx="19">
                  <c:v>945998.56371348095</c:v>
                </c:pt>
                <c:pt idx="20">
                  <c:v>951342.95170209557</c:v>
                </c:pt>
                <c:pt idx="21">
                  <c:v>963883.38163725007</c:v>
                </c:pt>
                <c:pt idx="22">
                  <c:v>998622.29898797476</c:v>
                </c:pt>
                <c:pt idx="23">
                  <c:v>1048686.131560233</c:v>
                </c:pt>
                <c:pt idx="24">
                  <c:v>1104891.7427890345</c:v>
                </c:pt>
                <c:pt idx="25">
                  <c:v>1151246.0183036802</c:v>
                </c:pt>
                <c:pt idx="26">
                  <c:v>1182599.7757715536</c:v>
                </c:pt>
                <c:pt idx="27">
                  <c:v>1174550.5866202293</c:v>
                </c:pt>
              </c:numCache>
            </c:numRef>
          </c:val>
          <c:smooth val="0"/>
        </c:ser>
        <c:dLbls>
          <c:showLegendKey val="0"/>
          <c:showVal val="0"/>
          <c:showCatName val="0"/>
          <c:showSerName val="0"/>
          <c:showPercent val="0"/>
          <c:showBubbleSize val="0"/>
        </c:dLbls>
        <c:smooth val="0"/>
        <c:axId val="477229448"/>
        <c:axId val="477234152"/>
      </c:lineChart>
      <c:catAx>
        <c:axId val="477229448"/>
        <c:scaling>
          <c:orientation val="minMax"/>
        </c:scaling>
        <c:delete val="0"/>
        <c:axPos val="b"/>
        <c:numFmt formatCode="General" sourceLinked="0"/>
        <c:majorTickMark val="out"/>
        <c:minorTickMark val="none"/>
        <c:tickLblPos val="nextTo"/>
        <c:crossAx val="477234152"/>
        <c:crosses val="autoZero"/>
        <c:auto val="1"/>
        <c:lblAlgn val="ctr"/>
        <c:lblOffset val="100"/>
        <c:noMultiLvlLbl val="0"/>
      </c:catAx>
      <c:valAx>
        <c:axId val="477234152"/>
        <c:scaling>
          <c:orientation val="minMax"/>
          <c:min val="400000"/>
        </c:scaling>
        <c:delete val="0"/>
        <c:axPos val="l"/>
        <c:numFmt formatCode="#,##0" sourceLinked="1"/>
        <c:majorTickMark val="out"/>
        <c:minorTickMark val="none"/>
        <c:tickLblPos val="nextTo"/>
        <c:crossAx val="477229448"/>
        <c:crosses val="autoZero"/>
        <c:crossBetween val="between"/>
        <c:dispUnits>
          <c:builtInUnit val="thousands"/>
          <c:dispUnitsLbl>
            <c:layout>
              <c:manualLayout>
                <c:xMode val="edge"/>
                <c:yMode val="edge"/>
                <c:x val="4.701067027638494E-2"/>
                <c:y val="3.4533869793621679E-3"/>
              </c:manualLayout>
            </c:layout>
            <c:tx>
              <c:rich>
                <a:bodyPr rot="0" vert="horz"/>
                <a:lstStyle/>
                <a:p>
                  <a:pPr>
                    <a:defRPr/>
                  </a:pPr>
                  <a:r>
                    <a:rPr lang="en-GB"/>
                    <a:t>Overnight Trips (Thousands)</a:t>
                  </a:r>
                </a:p>
              </c:rich>
            </c:tx>
          </c:dispUnitsLbl>
        </c:dispUnits>
      </c:valAx>
      <c:dTable>
        <c:showHorzBorder val="1"/>
        <c:showVertBorder val="1"/>
        <c:showOutline val="1"/>
        <c:showKeys val="1"/>
        <c:txPr>
          <a:bodyPr/>
          <a:lstStyle/>
          <a:p>
            <a:pPr rtl="0">
              <a:defRPr sz="800"/>
            </a:pPr>
            <a:endParaRPr lang="en-US"/>
          </a:p>
        </c:txPr>
      </c:dTable>
    </c:plotArea>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'Figures 10a-10d'!$C$8</c:f>
              <c:strCache>
                <c:ptCount val="1"/>
                <c:pt idx="0">
                  <c:v>FR</c:v>
                </c:pt>
              </c:strCache>
            </c:strRef>
          </c:tx>
          <c:invertIfNegative val="0"/>
          <c:cat>
            <c:strRef>
              <c:f>'Figures 10a-10d'!$B$9:$B$12</c:f>
              <c:strCache>
                <c:ptCount val="4"/>
                <c:pt idx="0">
                  <c:v>Great Britain </c:v>
                </c:pt>
                <c:pt idx="1">
                  <c:v>Republic of Ireland</c:v>
                </c:pt>
                <c:pt idx="2">
                  <c:v>Other Europe </c:v>
                </c:pt>
                <c:pt idx="3">
                  <c:v>Other Overseas </c:v>
                </c:pt>
              </c:strCache>
            </c:strRef>
          </c:cat>
          <c:val>
            <c:numRef>
              <c:f>'Figures 10a-10d'!$C$9:$C$12</c:f>
              <c:numCache>
                <c:formatCode>General</c:formatCode>
                <c:ptCount val="4"/>
                <c:pt idx="0">
                  <c:v>57</c:v>
                </c:pt>
                <c:pt idx="1">
                  <c:v>35</c:v>
                </c:pt>
                <c:pt idx="2">
                  <c:v>43</c:v>
                </c:pt>
                <c:pt idx="3">
                  <c:v>33</c:v>
                </c:pt>
              </c:numCache>
            </c:numRef>
          </c:val>
        </c:ser>
        <c:dLbls>
          <c:showLegendKey val="0"/>
          <c:showVal val="0"/>
          <c:showCatName val="0"/>
          <c:showSerName val="0"/>
          <c:showPercent val="0"/>
          <c:showBubbleSize val="0"/>
        </c:dLbls>
        <c:gapWidth val="150"/>
        <c:axId val="477230624"/>
        <c:axId val="477231016"/>
      </c:barChart>
      <c:lineChart>
        <c:grouping val="standard"/>
        <c:varyColors val="0"/>
        <c:ser>
          <c:idx val="1"/>
          <c:order val="1"/>
          <c:tx>
            <c:strRef>
              <c:f>'Figures 10a-10d'!$D$8</c:f>
              <c:strCache>
                <c:ptCount val="1"/>
                <c:pt idx="0">
                  <c:v>External Overnight Trips Average </c:v>
                </c:pt>
              </c:strCache>
            </c:strRef>
          </c:tx>
          <c:spPr>
            <a:ln>
              <a:solidFill>
                <a:srgbClr val="00B050"/>
              </a:solidFill>
              <a:prstDash val="sysDot"/>
            </a:ln>
          </c:spPr>
          <c:marker>
            <c:symbol val="none"/>
          </c:marker>
          <c:cat>
            <c:strRef>
              <c:f>'Figures 10a-10d'!$B$9:$B$12</c:f>
              <c:strCache>
                <c:ptCount val="4"/>
                <c:pt idx="0">
                  <c:v>Great Britain </c:v>
                </c:pt>
                <c:pt idx="1">
                  <c:v>Republic of Ireland</c:v>
                </c:pt>
                <c:pt idx="2">
                  <c:v>Other Europe </c:v>
                </c:pt>
                <c:pt idx="3">
                  <c:v>Other Overseas </c:v>
                </c:pt>
              </c:strCache>
            </c:strRef>
          </c:cat>
          <c:val>
            <c:numRef>
              <c:f>'Figures 10a-10d'!$D$9:$D$12</c:f>
              <c:numCache>
                <c:formatCode>General</c:formatCode>
                <c:ptCount val="4"/>
                <c:pt idx="0">
                  <c:v>47</c:v>
                </c:pt>
                <c:pt idx="1">
                  <c:v>47</c:v>
                </c:pt>
                <c:pt idx="2">
                  <c:v>47</c:v>
                </c:pt>
                <c:pt idx="3">
                  <c:v>47</c:v>
                </c:pt>
              </c:numCache>
            </c:numRef>
          </c:val>
          <c:smooth val="0"/>
        </c:ser>
        <c:dLbls>
          <c:showLegendKey val="0"/>
          <c:showVal val="0"/>
          <c:showCatName val="0"/>
          <c:showSerName val="0"/>
          <c:showPercent val="0"/>
          <c:showBubbleSize val="0"/>
        </c:dLbls>
        <c:marker val="1"/>
        <c:smooth val="0"/>
        <c:axId val="477230624"/>
        <c:axId val="477231016"/>
      </c:lineChart>
      <c:catAx>
        <c:axId val="477230624"/>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477231016"/>
        <c:crosses val="autoZero"/>
        <c:auto val="1"/>
        <c:lblAlgn val="ctr"/>
        <c:lblOffset val="100"/>
        <c:noMultiLvlLbl val="0"/>
      </c:catAx>
      <c:valAx>
        <c:axId val="477231016"/>
        <c:scaling>
          <c:orientation val="minMax"/>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477230624"/>
        <c:crosses val="autoZero"/>
        <c:crossBetween val="between"/>
      </c:valAx>
    </c:plotArea>
    <c:legend>
      <c:legendPos val="b"/>
      <c:legendEntry>
        <c:idx val="0"/>
        <c:delete val="1"/>
      </c:legendEntry>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727132370485845E-2"/>
          <c:y val="1.7778046458204234E-2"/>
          <c:w val="0.86023186941204544"/>
          <c:h val="0.81583609150583625"/>
        </c:manualLayout>
      </c:layout>
      <c:barChart>
        <c:barDir val="col"/>
        <c:grouping val="clustered"/>
        <c:varyColors val="0"/>
        <c:ser>
          <c:idx val="0"/>
          <c:order val="0"/>
          <c:tx>
            <c:strRef>
              <c:f>'Figures 10a-10d'!$I$8</c:f>
              <c:strCache>
                <c:ptCount val="1"/>
                <c:pt idx="0">
                  <c:v>H</c:v>
                </c:pt>
              </c:strCache>
            </c:strRef>
          </c:tx>
          <c:invertIfNegative val="0"/>
          <c:cat>
            <c:strRef>
              <c:f>'Figures 10a-10d'!$H$9:$H$12</c:f>
              <c:strCache>
                <c:ptCount val="4"/>
                <c:pt idx="0">
                  <c:v>Great Britain</c:v>
                </c:pt>
                <c:pt idx="1">
                  <c:v>Republic of Ireland</c:v>
                </c:pt>
                <c:pt idx="2">
                  <c:v>Other Europe </c:v>
                </c:pt>
                <c:pt idx="3">
                  <c:v>Other Overseas </c:v>
                </c:pt>
              </c:strCache>
            </c:strRef>
          </c:cat>
          <c:val>
            <c:numRef>
              <c:f>'Figures 10a-10d'!$I$9:$I$12</c:f>
              <c:numCache>
                <c:formatCode>General</c:formatCode>
                <c:ptCount val="4"/>
                <c:pt idx="0">
                  <c:v>23</c:v>
                </c:pt>
                <c:pt idx="1">
                  <c:v>33</c:v>
                </c:pt>
                <c:pt idx="2">
                  <c:v>20</c:v>
                </c:pt>
                <c:pt idx="3">
                  <c:v>30</c:v>
                </c:pt>
              </c:numCache>
            </c:numRef>
          </c:val>
        </c:ser>
        <c:dLbls>
          <c:showLegendKey val="0"/>
          <c:showVal val="0"/>
          <c:showCatName val="0"/>
          <c:showSerName val="0"/>
          <c:showPercent val="0"/>
          <c:showBubbleSize val="0"/>
        </c:dLbls>
        <c:gapWidth val="150"/>
        <c:axId val="477231408"/>
        <c:axId val="477232584"/>
      </c:barChart>
      <c:lineChart>
        <c:grouping val="standard"/>
        <c:varyColors val="0"/>
        <c:ser>
          <c:idx val="1"/>
          <c:order val="1"/>
          <c:tx>
            <c:strRef>
              <c:f>'Figures 10a-10d'!$J$8</c:f>
              <c:strCache>
                <c:ptCount val="1"/>
                <c:pt idx="0">
                  <c:v>External Overnight Trips Average </c:v>
                </c:pt>
              </c:strCache>
            </c:strRef>
          </c:tx>
          <c:spPr>
            <a:ln>
              <a:solidFill>
                <a:srgbClr val="00B050"/>
              </a:solidFill>
              <a:prstDash val="sysDot"/>
            </a:ln>
          </c:spPr>
          <c:marker>
            <c:symbol val="none"/>
          </c:marker>
          <c:cat>
            <c:strRef>
              <c:f>'Figures 10a-10d'!$H$9:$H$12</c:f>
              <c:strCache>
                <c:ptCount val="4"/>
                <c:pt idx="0">
                  <c:v>Great Britain</c:v>
                </c:pt>
                <c:pt idx="1">
                  <c:v>Republic of Ireland</c:v>
                </c:pt>
                <c:pt idx="2">
                  <c:v>Other Europe </c:v>
                </c:pt>
                <c:pt idx="3">
                  <c:v>Other Overseas </c:v>
                </c:pt>
              </c:strCache>
            </c:strRef>
          </c:cat>
          <c:val>
            <c:numRef>
              <c:f>'Figures 10a-10d'!$J$9:$J$12</c:f>
              <c:numCache>
                <c:formatCode>General</c:formatCode>
                <c:ptCount val="4"/>
                <c:pt idx="0">
                  <c:v>25</c:v>
                </c:pt>
                <c:pt idx="1">
                  <c:v>25</c:v>
                </c:pt>
                <c:pt idx="2">
                  <c:v>25</c:v>
                </c:pt>
                <c:pt idx="3">
                  <c:v>25</c:v>
                </c:pt>
              </c:numCache>
            </c:numRef>
          </c:val>
          <c:smooth val="0"/>
        </c:ser>
        <c:dLbls>
          <c:showLegendKey val="0"/>
          <c:showVal val="0"/>
          <c:showCatName val="0"/>
          <c:showSerName val="0"/>
          <c:showPercent val="0"/>
          <c:showBubbleSize val="0"/>
        </c:dLbls>
        <c:marker val="1"/>
        <c:smooth val="0"/>
        <c:axId val="477231408"/>
        <c:axId val="477232584"/>
      </c:lineChart>
      <c:catAx>
        <c:axId val="477231408"/>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477232584"/>
        <c:crosses val="autoZero"/>
        <c:auto val="1"/>
        <c:lblAlgn val="ctr"/>
        <c:lblOffset val="100"/>
        <c:noMultiLvlLbl val="0"/>
      </c:catAx>
      <c:valAx>
        <c:axId val="477232584"/>
        <c:scaling>
          <c:orientation val="minMax"/>
          <c:max val="70"/>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477231408"/>
        <c:crosses val="autoZero"/>
        <c:crossBetween val="between"/>
      </c:valAx>
    </c:plotArea>
    <c:legend>
      <c:legendPos val="b"/>
      <c:legendEntry>
        <c:idx val="0"/>
        <c:delete val="1"/>
      </c:legendEntry>
      <c:layout>
        <c:manualLayout>
          <c:xMode val="edge"/>
          <c:yMode val="edge"/>
          <c:x val="8.8855671115977683E-2"/>
          <c:y val="0.93876947723185611"/>
          <c:w val="0.8436790320996056"/>
          <c:h val="4.6492662505478573E-2"/>
        </c:manualLayout>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'Figures 10a-10d'!$O$8</c:f>
              <c:strCache>
                <c:ptCount val="1"/>
                <c:pt idx="0">
                  <c:v>GHBB</c:v>
                </c:pt>
              </c:strCache>
            </c:strRef>
          </c:tx>
          <c:invertIfNegative val="0"/>
          <c:cat>
            <c:strRef>
              <c:f>'Figures 10a-10d'!$N$9:$N$12</c:f>
              <c:strCache>
                <c:ptCount val="4"/>
                <c:pt idx="0">
                  <c:v>Great Britain</c:v>
                </c:pt>
                <c:pt idx="1">
                  <c:v>Republic of Ireland</c:v>
                </c:pt>
                <c:pt idx="2">
                  <c:v>Other Europe </c:v>
                </c:pt>
                <c:pt idx="3">
                  <c:v>Other Overseas </c:v>
                </c:pt>
              </c:strCache>
            </c:strRef>
          </c:cat>
          <c:val>
            <c:numRef>
              <c:f>'Figures 10a-10d'!$O$9:$O$12</c:f>
              <c:numCache>
                <c:formatCode>General</c:formatCode>
                <c:ptCount val="4"/>
                <c:pt idx="0">
                  <c:v>4</c:v>
                </c:pt>
                <c:pt idx="1">
                  <c:v>1</c:v>
                </c:pt>
                <c:pt idx="2">
                  <c:v>12</c:v>
                </c:pt>
                <c:pt idx="3">
                  <c:v>8</c:v>
                </c:pt>
              </c:numCache>
            </c:numRef>
          </c:val>
        </c:ser>
        <c:dLbls>
          <c:showLegendKey val="0"/>
          <c:showVal val="0"/>
          <c:showCatName val="0"/>
          <c:showSerName val="0"/>
          <c:showPercent val="0"/>
          <c:showBubbleSize val="0"/>
        </c:dLbls>
        <c:gapWidth val="150"/>
        <c:axId val="477062024"/>
        <c:axId val="479228480"/>
      </c:barChart>
      <c:lineChart>
        <c:grouping val="standard"/>
        <c:varyColors val="0"/>
        <c:ser>
          <c:idx val="1"/>
          <c:order val="1"/>
          <c:tx>
            <c:strRef>
              <c:f>'Figures 10a-10d'!$P$8</c:f>
              <c:strCache>
                <c:ptCount val="1"/>
                <c:pt idx="0">
                  <c:v>External Overnight Trips Average </c:v>
                </c:pt>
              </c:strCache>
            </c:strRef>
          </c:tx>
          <c:spPr>
            <a:ln>
              <a:solidFill>
                <a:srgbClr val="00B050"/>
              </a:solidFill>
              <a:prstDash val="sysDot"/>
            </a:ln>
          </c:spPr>
          <c:marker>
            <c:symbol val="none"/>
          </c:marker>
          <c:cat>
            <c:strRef>
              <c:f>'Figures 10a-10d'!$N$9:$N$12</c:f>
              <c:strCache>
                <c:ptCount val="4"/>
                <c:pt idx="0">
                  <c:v>Great Britain</c:v>
                </c:pt>
                <c:pt idx="1">
                  <c:v>Republic of Ireland</c:v>
                </c:pt>
                <c:pt idx="2">
                  <c:v>Other Europe </c:v>
                </c:pt>
                <c:pt idx="3">
                  <c:v>Other Overseas </c:v>
                </c:pt>
              </c:strCache>
            </c:strRef>
          </c:cat>
          <c:val>
            <c:numRef>
              <c:f>'Figures 10a-10d'!$P$9:$P$12</c:f>
              <c:numCache>
                <c:formatCode>General</c:formatCode>
                <c:ptCount val="4"/>
                <c:pt idx="0">
                  <c:v>6</c:v>
                </c:pt>
                <c:pt idx="1">
                  <c:v>6</c:v>
                </c:pt>
                <c:pt idx="2">
                  <c:v>6</c:v>
                </c:pt>
                <c:pt idx="3">
                  <c:v>6</c:v>
                </c:pt>
              </c:numCache>
            </c:numRef>
          </c:val>
          <c:smooth val="0"/>
        </c:ser>
        <c:dLbls>
          <c:showLegendKey val="0"/>
          <c:showVal val="0"/>
          <c:showCatName val="0"/>
          <c:showSerName val="0"/>
          <c:showPercent val="0"/>
          <c:showBubbleSize val="0"/>
        </c:dLbls>
        <c:marker val="1"/>
        <c:smooth val="0"/>
        <c:axId val="477062024"/>
        <c:axId val="479228480"/>
      </c:lineChart>
      <c:catAx>
        <c:axId val="477062024"/>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479228480"/>
        <c:crosses val="autoZero"/>
        <c:auto val="1"/>
        <c:lblAlgn val="ctr"/>
        <c:lblOffset val="100"/>
        <c:noMultiLvlLbl val="0"/>
      </c:catAx>
      <c:valAx>
        <c:axId val="479228480"/>
        <c:scaling>
          <c:orientation val="minMax"/>
          <c:max val="70"/>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477062024"/>
        <c:crosses val="autoZero"/>
        <c:crossBetween val="between"/>
      </c:valAx>
    </c:plotArea>
    <c:legend>
      <c:legendPos val="b"/>
      <c:legendEntry>
        <c:idx val="0"/>
        <c:delete val="1"/>
      </c:legendEntry>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16d. Other</a:t>
            </a:r>
          </a:p>
        </c:rich>
      </c:tx>
      <c:layout/>
      <c:overlay val="0"/>
    </c:title>
    <c:autoTitleDeleted val="0"/>
    <c:plotArea>
      <c:layout>
        <c:manualLayout>
          <c:layoutTarget val="inner"/>
          <c:xMode val="edge"/>
          <c:yMode val="edge"/>
          <c:x val="0.10274392481942396"/>
          <c:y val="2.3225292193417384E-2"/>
          <c:w val="0.86207577614803421"/>
          <c:h val="0.81360773631141381"/>
        </c:manualLayout>
      </c:layout>
      <c:barChart>
        <c:barDir val="col"/>
        <c:grouping val="clustered"/>
        <c:varyColors val="0"/>
        <c:ser>
          <c:idx val="0"/>
          <c:order val="0"/>
          <c:tx>
            <c:strRef>
              <c:f>'Figures 10a-10d'!$U$8</c:f>
              <c:strCache>
                <c:ptCount val="1"/>
                <c:pt idx="0">
                  <c:v>OTHER</c:v>
                </c:pt>
              </c:strCache>
            </c:strRef>
          </c:tx>
          <c:invertIfNegative val="0"/>
          <c:cat>
            <c:strRef>
              <c:f>'Figures 10a-10d'!$T$9:$T$12</c:f>
              <c:strCache>
                <c:ptCount val="4"/>
                <c:pt idx="0">
                  <c:v>Great Britain</c:v>
                </c:pt>
                <c:pt idx="1">
                  <c:v>Republic of Ireland</c:v>
                </c:pt>
                <c:pt idx="2">
                  <c:v>Other Europe </c:v>
                </c:pt>
                <c:pt idx="3">
                  <c:v>Other Overseas </c:v>
                </c:pt>
              </c:strCache>
            </c:strRef>
          </c:cat>
          <c:val>
            <c:numRef>
              <c:f>'Figures 10a-10d'!$U$9:$U$12</c:f>
              <c:numCache>
                <c:formatCode>General</c:formatCode>
                <c:ptCount val="4"/>
                <c:pt idx="0">
                  <c:v>16</c:v>
                </c:pt>
                <c:pt idx="1">
                  <c:v>30</c:v>
                </c:pt>
                <c:pt idx="2">
                  <c:v>23</c:v>
                </c:pt>
                <c:pt idx="3">
                  <c:v>28</c:v>
                </c:pt>
              </c:numCache>
            </c:numRef>
          </c:val>
        </c:ser>
        <c:dLbls>
          <c:showLegendKey val="0"/>
          <c:showVal val="0"/>
          <c:showCatName val="0"/>
          <c:showSerName val="0"/>
          <c:showPercent val="0"/>
          <c:showBubbleSize val="0"/>
        </c:dLbls>
        <c:gapWidth val="150"/>
        <c:axId val="479224168"/>
        <c:axId val="479223776"/>
      </c:barChart>
      <c:lineChart>
        <c:grouping val="standard"/>
        <c:varyColors val="0"/>
        <c:ser>
          <c:idx val="1"/>
          <c:order val="1"/>
          <c:tx>
            <c:strRef>
              <c:f>'Figures 10a-10d'!$V$8</c:f>
              <c:strCache>
                <c:ptCount val="1"/>
                <c:pt idx="0">
                  <c:v>External Overnight Trips Average </c:v>
                </c:pt>
              </c:strCache>
            </c:strRef>
          </c:tx>
          <c:spPr>
            <a:ln>
              <a:solidFill>
                <a:srgbClr val="00B050"/>
              </a:solidFill>
              <a:prstDash val="sysDot"/>
            </a:ln>
          </c:spPr>
          <c:marker>
            <c:symbol val="none"/>
          </c:marker>
          <c:cat>
            <c:strRef>
              <c:f>'Figures 10a-10d'!$T$9:$T$12</c:f>
              <c:strCache>
                <c:ptCount val="4"/>
                <c:pt idx="0">
                  <c:v>Great Britain</c:v>
                </c:pt>
                <c:pt idx="1">
                  <c:v>Republic of Ireland</c:v>
                </c:pt>
                <c:pt idx="2">
                  <c:v>Other Europe </c:v>
                </c:pt>
                <c:pt idx="3">
                  <c:v>Other Overseas </c:v>
                </c:pt>
              </c:strCache>
            </c:strRef>
          </c:cat>
          <c:val>
            <c:numRef>
              <c:f>'Figures 10a-10d'!$V$9:$V$12</c:f>
              <c:numCache>
                <c:formatCode>General</c:formatCode>
                <c:ptCount val="4"/>
                <c:pt idx="0">
                  <c:v>22</c:v>
                </c:pt>
                <c:pt idx="1">
                  <c:v>22</c:v>
                </c:pt>
                <c:pt idx="2">
                  <c:v>22</c:v>
                </c:pt>
                <c:pt idx="3">
                  <c:v>22</c:v>
                </c:pt>
              </c:numCache>
            </c:numRef>
          </c:val>
          <c:smooth val="0"/>
        </c:ser>
        <c:dLbls>
          <c:showLegendKey val="0"/>
          <c:showVal val="0"/>
          <c:showCatName val="0"/>
          <c:showSerName val="0"/>
          <c:showPercent val="0"/>
          <c:showBubbleSize val="0"/>
        </c:dLbls>
        <c:marker val="1"/>
        <c:smooth val="0"/>
        <c:axId val="479224168"/>
        <c:axId val="479223776"/>
      </c:lineChart>
      <c:catAx>
        <c:axId val="479224168"/>
        <c:scaling>
          <c:orientation val="minMax"/>
        </c:scaling>
        <c:delete val="0"/>
        <c:axPos val="b"/>
        <c:numFmt formatCode="General" sourceLinked="0"/>
        <c:majorTickMark val="out"/>
        <c:minorTickMark val="none"/>
        <c:tickLblPos val="nextTo"/>
        <c:txPr>
          <a:bodyPr/>
          <a:lstStyle/>
          <a:p>
            <a:pPr>
              <a:defRPr sz="1100">
                <a:latin typeface="Arial" pitchFamily="34" charset="0"/>
                <a:cs typeface="Arial" pitchFamily="34" charset="0"/>
              </a:defRPr>
            </a:pPr>
            <a:endParaRPr lang="en-US"/>
          </a:p>
        </c:txPr>
        <c:crossAx val="479223776"/>
        <c:crosses val="autoZero"/>
        <c:auto val="1"/>
        <c:lblAlgn val="ctr"/>
        <c:lblOffset val="100"/>
        <c:noMultiLvlLbl val="0"/>
      </c:catAx>
      <c:valAx>
        <c:axId val="479223776"/>
        <c:scaling>
          <c:orientation val="minMax"/>
          <c:max val="70"/>
        </c:scaling>
        <c:delete val="0"/>
        <c:axPos val="l"/>
        <c:numFmt formatCode="General" sourceLinked="1"/>
        <c:majorTickMark val="out"/>
        <c:minorTickMark val="none"/>
        <c:tickLblPos val="nextTo"/>
        <c:txPr>
          <a:bodyPr/>
          <a:lstStyle/>
          <a:p>
            <a:pPr>
              <a:defRPr sz="1100">
                <a:latin typeface="Arial" pitchFamily="34" charset="0"/>
                <a:cs typeface="Arial" pitchFamily="34" charset="0"/>
              </a:defRPr>
            </a:pPr>
            <a:endParaRPr lang="en-US"/>
          </a:p>
        </c:txPr>
        <c:crossAx val="479224168"/>
        <c:crosses val="autoZero"/>
        <c:crossBetween val="between"/>
      </c:valAx>
    </c:plotArea>
    <c:legend>
      <c:legendPos val="b"/>
      <c:legendEntry>
        <c:idx val="0"/>
        <c:delete val="1"/>
      </c:legendEntry>
      <c:layout/>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3.4347514114692501E-2"/>
          <c:y val="4.9363528051456051E-2"/>
          <c:w val="0.95246303744406069"/>
          <c:h val="0.87665185067947415"/>
        </c:manualLayout>
      </c:layout>
      <c:lineChart>
        <c:grouping val="standard"/>
        <c:varyColors val="0"/>
        <c:ser>
          <c:idx val="0"/>
          <c:order val="0"/>
          <c:tx>
            <c:strRef>
              <c:f>'Figure 1b'!$AK$4</c:f>
              <c:strCache>
                <c:ptCount val="1"/>
                <c:pt idx="0">
                  <c:v>External Overnight Trips</c:v>
                </c:pt>
              </c:strCache>
            </c:strRef>
          </c:tx>
          <c:spPr>
            <a:ln>
              <a:solidFill>
                <a:sysClr val="windowText" lastClr="000000"/>
              </a:solidFill>
            </a:ln>
          </c:spPr>
          <c:marker>
            <c:symbol val="none"/>
          </c:marker>
          <c:dPt>
            <c:idx val="0"/>
            <c:marker>
              <c:symbol val="square"/>
              <c:size val="10"/>
              <c:spPr>
                <a:solidFill>
                  <a:schemeClr val="accent1"/>
                </a:solidFill>
                <a:ln>
                  <a:solidFill>
                    <a:sysClr val="windowText" lastClr="000000"/>
                  </a:solidFill>
                </a:ln>
              </c:spPr>
            </c:marker>
            <c:bubble3D val="0"/>
          </c:dPt>
          <c:dPt>
            <c:idx val="4"/>
            <c:marker>
              <c:symbol val="square"/>
              <c:size val="10"/>
              <c:spPr>
                <a:solidFill>
                  <a:schemeClr val="accent1"/>
                </a:solidFill>
                <a:ln>
                  <a:solidFill>
                    <a:sysClr val="windowText" lastClr="000000"/>
                  </a:solidFill>
                </a:ln>
              </c:spPr>
            </c:marker>
            <c:bubble3D val="0"/>
          </c:dPt>
          <c:dPt>
            <c:idx val="24"/>
            <c:marker>
              <c:symbol val="square"/>
              <c:size val="10"/>
              <c:spPr>
                <a:solidFill>
                  <a:schemeClr val="accent1"/>
                </a:solidFill>
                <a:ln>
                  <a:solidFill>
                    <a:sysClr val="windowText" lastClr="000000"/>
                  </a:solidFill>
                </a:ln>
              </c:spPr>
            </c:marker>
            <c:bubble3D val="0"/>
          </c:dPt>
          <c:dPt>
            <c:idx val="48"/>
            <c:marker>
              <c:symbol val="square"/>
              <c:size val="10"/>
              <c:spPr>
                <a:solidFill>
                  <a:schemeClr val="accent1"/>
                </a:solidFill>
                <a:ln>
                  <a:solidFill>
                    <a:sysClr val="windowText" lastClr="000000"/>
                  </a:solidFill>
                </a:ln>
              </c:spPr>
            </c:marker>
            <c:bubble3D val="0"/>
          </c:dPt>
          <c:dPt>
            <c:idx val="50"/>
            <c:marker>
              <c:symbol val="square"/>
              <c:size val="10"/>
              <c:spPr>
                <a:solidFill>
                  <a:schemeClr val="accent1"/>
                </a:solidFill>
                <a:ln>
                  <a:solidFill>
                    <a:sysClr val="windowText" lastClr="000000"/>
                  </a:solidFill>
                </a:ln>
              </c:spPr>
            </c:marker>
            <c:bubble3D val="0"/>
          </c:dPt>
          <c:dPt>
            <c:idx val="57"/>
            <c:bubble3D val="0"/>
          </c:dPt>
          <c:dPt>
            <c:idx val="58"/>
            <c:marker>
              <c:symbol val="square"/>
              <c:size val="10"/>
              <c:spPr>
                <a:noFill/>
                <a:ln>
                  <a:noFill/>
                </a:ln>
              </c:spPr>
            </c:marker>
            <c:bubble3D val="0"/>
          </c:dPt>
          <c:dPt>
            <c:idx val="59"/>
            <c:marker>
              <c:symbol val="square"/>
              <c:size val="5"/>
              <c:spPr>
                <a:noFill/>
                <a:ln w="85725">
                  <a:noFill/>
                </a:ln>
              </c:spPr>
            </c:marker>
            <c:bubble3D val="0"/>
            <c:spPr>
              <a:ln cap="sq">
                <a:solidFill>
                  <a:sysClr val="windowText" lastClr="000000"/>
                </a:solidFill>
              </a:ln>
            </c:spPr>
          </c:dPt>
          <c:cat>
            <c:numRef>
              <c:f>'Figure 1b'!$AJ$5:$AJ$65</c:f>
              <c:numCache>
                <c:formatCode>General</c:formatCode>
                <c:ptCount val="61"/>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pt idx="59">
                  <c:v>2018</c:v>
                </c:pt>
                <c:pt idx="60">
                  <c:v>2019</c:v>
                </c:pt>
              </c:numCache>
            </c:numRef>
          </c:cat>
          <c:val>
            <c:numRef>
              <c:f>'Figure 1b'!$AK$5:$AK$65</c:f>
              <c:numCache>
                <c:formatCode>General</c:formatCode>
                <c:ptCount val="61"/>
                <c:pt idx="0">
                  <c:v>633000</c:v>
                </c:pt>
                <c:pt idx="4">
                  <c:v>704600</c:v>
                </c:pt>
                <c:pt idx="8">
                  <c:v>1080000</c:v>
                </c:pt>
                <c:pt idx="9">
                  <c:v>1139000</c:v>
                </c:pt>
                <c:pt idx="10">
                  <c:v>1066000</c:v>
                </c:pt>
                <c:pt idx="11">
                  <c:v>977000</c:v>
                </c:pt>
                <c:pt idx="12">
                  <c:v>670000</c:v>
                </c:pt>
                <c:pt idx="13">
                  <c:v>435000</c:v>
                </c:pt>
                <c:pt idx="14">
                  <c:v>486800</c:v>
                </c:pt>
                <c:pt idx="15">
                  <c:v>486800</c:v>
                </c:pt>
                <c:pt idx="16">
                  <c:v>529600</c:v>
                </c:pt>
                <c:pt idx="17">
                  <c:v>432000</c:v>
                </c:pt>
                <c:pt idx="18">
                  <c:v>503200</c:v>
                </c:pt>
                <c:pt idx="19">
                  <c:v>628100</c:v>
                </c:pt>
                <c:pt idx="20">
                  <c:v>728000</c:v>
                </c:pt>
                <c:pt idx="21">
                  <c:v>710000</c:v>
                </c:pt>
                <c:pt idx="22">
                  <c:v>588000</c:v>
                </c:pt>
                <c:pt idx="23">
                  <c:v>712000</c:v>
                </c:pt>
                <c:pt idx="24">
                  <c:v>865300</c:v>
                </c:pt>
                <c:pt idx="25">
                  <c:v>907800</c:v>
                </c:pt>
                <c:pt idx="26">
                  <c:v>862500</c:v>
                </c:pt>
                <c:pt idx="27">
                  <c:v>824100</c:v>
                </c:pt>
                <c:pt idx="28">
                  <c:v>942800</c:v>
                </c:pt>
                <c:pt idx="29">
                  <c:v>930400</c:v>
                </c:pt>
                <c:pt idx="30">
                  <c:v>1090600</c:v>
                </c:pt>
                <c:pt idx="31">
                  <c:v>1152800</c:v>
                </c:pt>
                <c:pt idx="32">
                  <c:v>1186100</c:v>
                </c:pt>
                <c:pt idx="33">
                  <c:v>1252500</c:v>
                </c:pt>
                <c:pt idx="34">
                  <c:v>1262000</c:v>
                </c:pt>
                <c:pt idx="35">
                  <c:v>1294000</c:v>
                </c:pt>
                <c:pt idx="36">
                  <c:v>1557000</c:v>
                </c:pt>
                <c:pt idx="37">
                  <c:v>1436000</c:v>
                </c:pt>
                <c:pt idx="38">
                  <c:v>1415000</c:v>
                </c:pt>
                <c:pt idx="39">
                  <c:v>1477000</c:v>
                </c:pt>
                <c:pt idx="40">
                  <c:v>1655000</c:v>
                </c:pt>
                <c:pt idx="41">
                  <c:v>1480000</c:v>
                </c:pt>
                <c:pt idx="42">
                  <c:v>1511000</c:v>
                </c:pt>
                <c:pt idx="43">
                  <c:v>1615000</c:v>
                </c:pt>
                <c:pt idx="44">
                  <c:v>1896000</c:v>
                </c:pt>
                <c:pt idx="45">
                  <c:v>1985000</c:v>
                </c:pt>
                <c:pt idx="46">
                  <c:v>1972000</c:v>
                </c:pt>
                <c:pt idx="47">
                  <c:v>1979000</c:v>
                </c:pt>
                <c:pt idx="48">
                  <c:v>2107000</c:v>
                </c:pt>
                <c:pt idx="49">
                  <c:v>2076000</c:v>
                </c:pt>
                <c:pt idx="50">
                  <c:v>1918000</c:v>
                </c:pt>
                <c:pt idx="51">
                  <c:v>1809000</c:v>
                </c:pt>
                <c:pt idx="52">
                  <c:v>1931000</c:v>
                </c:pt>
                <c:pt idx="53">
                  <c:v>2006000</c:v>
                </c:pt>
                <c:pt idx="54">
                  <c:v>2089000</c:v>
                </c:pt>
                <c:pt idx="55">
                  <c:v>2179000</c:v>
                </c:pt>
                <c:pt idx="56">
                  <c:v>2301000</c:v>
                </c:pt>
                <c:pt idx="57" formatCode="0">
                  <c:v>2586708.3142168829</c:v>
                </c:pt>
                <c:pt idx="58">
                  <c:v>2657887</c:v>
                </c:pt>
                <c:pt idx="59" formatCode="0">
                  <c:v>2809411.3574828608</c:v>
                </c:pt>
                <c:pt idx="60" formatCode="0">
                  <c:v>3000703.2148162634</c:v>
                </c:pt>
              </c:numCache>
            </c:numRef>
          </c:val>
          <c:smooth val="0"/>
        </c:ser>
        <c:ser>
          <c:idx val="1"/>
          <c:order val="1"/>
          <c:tx>
            <c:strRef>
              <c:f>'Figure 1b'!$AL$4</c:f>
              <c:strCache>
                <c:ptCount val="1"/>
              </c:strCache>
            </c:strRef>
          </c:tx>
          <c:spPr>
            <a:ln>
              <a:solidFill>
                <a:schemeClr val="bg1">
                  <a:lumMod val="85000"/>
                </a:schemeClr>
              </a:solidFill>
            </a:ln>
          </c:spPr>
          <c:marker>
            <c:symbol val="none"/>
          </c:marker>
          <c:cat>
            <c:numRef>
              <c:f>'Figure 1b'!$AJ$5:$AJ$65</c:f>
              <c:numCache>
                <c:formatCode>General</c:formatCode>
                <c:ptCount val="61"/>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pt idx="59">
                  <c:v>2018</c:v>
                </c:pt>
                <c:pt idx="60">
                  <c:v>2019</c:v>
                </c:pt>
              </c:numCache>
            </c:numRef>
          </c:cat>
          <c:val>
            <c:numRef>
              <c:f>'Figure 1b'!$AL$5:$AL$65</c:f>
              <c:numCache>
                <c:formatCode>General</c:formatCode>
                <c:ptCount val="61"/>
                <c:pt idx="40">
                  <c:v>1655000</c:v>
                </c:pt>
                <c:pt idx="41">
                  <c:v>1292000</c:v>
                </c:pt>
                <c:pt idx="42">
                  <c:v>1311000</c:v>
                </c:pt>
                <c:pt idx="43">
                  <c:v>1411000</c:v>
                </c:pt>
                <c:pt idx="44">
                  <c:v>1673000</c:v>
                </c:pt>
                <c:pt idx="45">
                  <c:v>1733000</c:v>
                </c:pt>
                <c:pt idx="46">
                  <c:v>1701000</c:v>
                </c:pt>
                <c:pt idx="47">
                  <c:v>1702000</c:v>
                </c:pt>
                <c:pt idx="48">
                  <c:v>1784000</c:v>
                </c:pt>
                <c:pt idx="49">
                  <c:v>1709000</c:v>
                </c:pt>
                <c:pt idx="50">
                  <c:v>1443000</c:v>
                </c:pt>
                <c:pt idx="51">
                  <c:v>1426220</c:v>
                </c:pt>
                <c:pt idx="52">
                  <c:v>1560690</c:v>
                </c:pt>
                <c:pt idx="53">
                  <c:v>1531284</c:v>
                </c:pt>
                <c:pt idx="54">
                  <c:v>1696641</c:v>
                </c:pt>
                <c:pt idx="55">
                  <c:v>1791243</c:v>
                </c:pt>
                <c:pt idx="56">
                  <c:v>1948617</c:v>
                </c:pt>
                <c:pt idx="57">
                  <c:v>2133000</c:v>
                </c:pt>
                <c:pt idx="58">
                  <c:v>2175506</c:v>
                </c:pt>
                <c:pt idx="59">
                  <c:v>2218326.3574828608</c:v>
                </c:pt>
                <c:pt idx="60">
                  <c:v>2244908</c:v>
                </c:pt>
              </c:numCache>
            </c:numRef>
          </c:val>
          <c:smooth val="0"/>
        </c:ser>
        <c:dLbls>
          <c:showLegendKey val="0"/>
          <c:showVal val="0"/>
          <c:showCatName val="0"/>
          <c:showSerName val="0"/>
          <c:showPercent val="0"/>
          <c:showBubbleSize val="0"/>
        </c:dLbls>
        <c:smooth val="0"/>
        <c:axId val="477064376"/>
        <c:axId val="477064768"/>
      </c:lineChart>
      <c:catAx>
        <c:axId val="477064376"/>
        <c:scaling>
          <c:orientation val="minMax"/>
        </c:scaling>
        <c:delete val="0"/>
        <c:axPos val="b"/>
        <c:numFmt formatCode="General" sourceLinked="1"/>
        <c:majorTickMark val="out"/>
        <c:minorTickMark val="none"/>
        <c:tickLblPos val="nextTo"/>
        <c:crossAx val="477064768"/>
        <c:crosses val="autoZero"/>
        <c:auto val="1"/>
        <c:lblAlgn val="ctr"/>
        <c:lblOffset val="100"/>
        <c:noMultiLvlLbl val="0"/>
      </c:catAx>
      <c:valAx>
        <c:axId val="477064768"/>
        <c:scaling>
          <c:orientation val="minMax"/>
        </c:scaling>
        <c:delete val="0"/>
        <c:axPos val="l"/>
        <c:numFmt formatCode="General" sourceLinked="1"/>
        <c:majorTickMark val="out"/>
        <c:minorTickMark val="none"/>
        <c:tickLblPos val="nextTo"/>
        <c:crossAx val="477064376"/>
        <c:crosses val="autoZero"/>
        <c:crossBetween val="between"/>
        <c:dispUnits>
          <c:builtInUnit val="millions"/>
          <c:dispUnitsLbl>
            <c:layout>
              <c:manualLayout>
                <c:xMode val="edge"/>
                <c:yMode val="edge"/>
                <c:x val="4.895436457539583E-3"/>
                <c:y val="3.2100674915635551E-3"/>
              </c:manualLayout>
            </c:layout>
            <c:tx>
              <c:rich>
                <a:bodyPr rot="0" vert="horz"/>
                <a:lstStyle/>
                <a:p>
                  <a:pPr>
                    <a:defRPr/>
                  </a:pPr>
                  <a:r>
                    <a:rPr lang="en-GB"/>
                    <a:t>Overnight Trips (Millions)</a:t>
                  </a:r>
                </a:p>
              </c:rich>
            </c:tx>
          </c:dispUnitsLbl>
        </c:dispUnits>
      </c:valAx>
    </c:plotArea>
    <c:plotVisOnly val="1"/>
    <c:dispBlanksAs val="gap"/>
    <c:showDLblsOverMax val="0"/>
  </c:chart>
  <c:spPr>
    <a:solidFill>
      <a:sysClr val="window" lastClr="FFFFFF"/>
    </a:solid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631503915865521E-2"/>
          <c:y val="7.4815909233732519E-2"/>
          <c:w val="0.89680732371054306"/>
          <c:h val="0.713192033791475"/>
        </c:manualLayout>
      </c:layout>
      <c:barChart>
        <c:barDir val="col"/>
        <c:grouping val="clustered"/>
        <c:varyColors val="0"/>
        <c:ser>
          <c:idx val="0"/>
          <c:order val="0"/>
          <c:tx>
            <c:strRef>
              <c:f>'Figure 2'!$D$9</c:f>
              <c:strCache>
                <c:ptCount val="1"/>
                <c:pt idx="0">
                  <c:v>2013</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2'!$D$10:$D$14</c:f>
              <c:numCache>
                <c:formatCode>#,##0</c:formatCode>
                <c:ptCount val="5"/>
                <c:pt idx="0">
                  <c:v>1165004</c:v>
                </c:pt>
                <c:pt idx="1">
                  <c:v>396359</c:v>
                </c:pt>
                <c:pt idx="2">
                  <c:v>242947.13224071471</c:v>
                </c:pt>
                <c:pt idx="3">
                  <c:v>165188.09238301357</c:v>
                </c:pt>
                <c:pt idx="4">
                  <c:v>119774.80297198555</c:v>
                </c:pt>
              </c:numCache>
            </c:numRef>
          </c:val>
        </c:ser>
        <c:ser>
          <c:idx val="1"/>
          <c:order val="1"/>
          <c:tx>
            <c:strRef>
              <c:f>'Figure 2'!$E$9</c:f>
              <c:strCache>
                <c:ptCount val="1"/>
                <c:pt idx="0">
                  <c:v>2014</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2'!$E$10:$E$14</c:f>
              <c:numCache>
                <c:formatCode>#,##0</c:formatCode>
                <c:ptCount val="5"/>
                <c:pt idx="0">
                  <c:v>1174607.0169156727</c:v>
                </c:pt>
                <c:pt idx="1">
                  <c:v>389757</c:v>
                </c:pt>
                <c:pt idx="2">
                  <c:v>264933.41125319275</c:v>
                </c:pt>
                <c:pt idx="3">
                  <c:v>227321.65416194155</c:v>
                </c:pt>
                <c:pt idx="4">
                  <c:v>121898.50776166838</c:v>
                </c:pt>
              </c:numCache>
            </c:numRef>
          </c:val>
        </c:ser>
        <c:ser>
          <c:idx val="2"/>
          <c:order val="2"/>
          <c:tx>
            <c:strRef>
              <c:f>'Figure 2'!$F$9</c:f>
              <c:strCache>
                <c:ptCount val="1"/>
                <c:pt idx="0">
                  <c:v>2015</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2'!$F$10:$F$14</c:f>
              <c:numCache>
                <c:formatCode>#,##0</c:formatCode>
                <c:ptCount val="5"/>
                <c:pt idx="0">
                  <c:v>1295418.537081498</c:v>
                </c:pt>
                <c:pt idx="1">
                  <c:v>336383</c:v>
                </c:pt>
                <c:pt idx="2">
                  <c:v>310665.66792814597</c:v>
                </c:pt>
                <c:pt idx="3">
                  <c:v>229122.04903257074</c:v>
                </c:pt>
                <c:pt idx="4">
                  <c:v>129811.58187731396</c:v>
                </c:pt>
              </c:numCache>
            </c:numRef>
          </c:val>
        </c:ser>
        <c:ser>
          <c:idx val="3"/>
          <c:order val="3"/>
          <c:tx>
            <c:strRef>
              <c:f>'Figure 2'!$G$9</c:f>
              <c:strCache>
                <c:ptCount val="1"/>
                <c:pt idx="0">
                  <c:v>2016</c:v>
                </c:pt>
              </c:strCache>
            </c:strRef>
          </c:tx>
          <c:spPr>
            <a:ln>
              <a:solidFill>
                <a:schemeClr val="bg1"/>
              </a:solidFill>
            </a:ln>
          </c:spPr>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2'!$G$10:$G$14</c:f>
              <c:numCache>
                <c:formatCode>#,##0</c:formatCode>
                <c:ptCount val="5"/>
                <c:pt idx="0">
                  <c:v>1389410.5400094036</c:v>
                </c:pt>
                <c:pt idx="1">
                  <c:v>454132</c:v>
                </c:pt>
                <c:pt idx="2">
                  <c:v>358382.74821900681</c:v>
                </c:pt>
                <c:pt idx="3">
                  <c:v>249961.77681557136</c:v>
                </c:pt>
                <c:pt idx="4">
                  <c:v>134821.2491728185</c:v>
                </c:pt>
              </c:numCache>
            </c:numRef>
          </c:val>
        </c:ser>
        <c:ser>
          <c:idx val="4"/>
          <c:order val="4"/>
          <c:tx>
            <c:strRef>
              <c:f>'Figure 2'!$H$9</c:f>
              <c:strCache>
                <c:ptCount val="1"/>
                <c:pt idx="0">
                  <c:v>2017</c:v>
                </c:pt>
              </c:strCache>
            </c:strRef>
          </c:tx>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2'!$H$10:$H$14</c:f>
              <c:numCache>
                <c:formatCode>#,##0</c:formatCode>
                <c:ptCount val="5"/>
                <c:pt idx="0">
                  <c:v>1397919.5718932659</c:v>
                </c:pt>
                <c:pt idx="1">
                  <c:v>482381</c:v>
                </c:pt>
                <c:pt idx="2">
                  <c:v>362036.63403414108</c:v>
                </c:pt>
                <c:pt idx="3">
                  <c:v>257011.30867509788</c:v>
                </c:pt>
                <c:pt idx="4">
                  <c:v>158538.29722233018</c:v>
                </c:pt>
              </c:numCache>
            </c:numRef>
          </c:val>
        </c:ser>
        <c:ser>
          <c:idx val="5"/>
          <c:order val="5"/>
          <c:tx>
            <c:strRef>
              <c:f>'Figure 2'!$I$9</c:f>
              <c:strCache>
                <c:ptCount val="1"/>
                <c:pt idx="0">
                  <c:v>2018</c:v>
                </c:pt>
              </c:strCache>
            </c:strRef>
          </c:tx>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2'!$I$10:$I$14</c:f>
              <c:numCache>
                <c:formatCode>#,##0</c:formatCode>
                <c:ptCount val="5"/>
                <c:pt idx="0">
                  <c:v>1424582.5891731947</c:v>
                </c:pt>
                <c:pt idx="1">
                  <c:v>591085</c:v>
                </c:pt>
                <c:pt idx="2">
                  <c:v>332916.12457415799</c:v>
                </c:pt>
                <c:pt idx="3">
                  <c:v>302865.39454274956</c:v>
                </c:pt>
                <c:pt idx="4">
                  <c:v>157962.24919269458</c:v>
                </c:pt>
              </c:numCache>
            </c:numRef>
          </c:val>
        </c:ser>
        <c:ser>
          <c:idx val="6"/>
          <c:order val="6"/>
          <c:tx>
            <c:strRef>
              <c:f>'Figure 2'!$J$9</c:f>
              <c:strCache>
                <c:ptCount val="1"/>
                <c:pt idx="0">
                  <c:v>2019</c:v>
                </c:pt>
              </c:strCache>
            </c:strRef>
          </c:tx>
          <c:invertIfNegative val="0"/>
          <c:cat>
            <c:strRef>
              <c:f>'Figure 2'!$C$10:$C$14</c:f>
              <c:strCache>
                <c:ptCount val="5"/>
                <c:pt idx="0">
                  <c:v>Great Britain</c:v>
                </c:pt>
                <c:pt idx="1">
                  <c:v>Republic of Ireland</c:v>
                </c:pt>
                <c:pt idx="2">
                  <c:v>Mainland Europe</c:v>
                </c:pt>
                <c:pt idx="3">
                  <c:v>North America</c:v>
                </c:pt>
                <c:pt idx="4">
                  <c:v>Other overseas</c:v>
                </c:pt>
              </c:strCache>
            </c:strRef>
          </c:cat>
          <c:val>
            <c:numRef>
              <c:f>'Figure 2'!$J$10:$J$14</c:f>
              <c:numCache>
                <c:formatCode>#,##0</c:formatCode>
                <c:ptCount val="5"/>
                <c:pt idx="0">
                  <c:v>1461439.745816939</c:v>
                </c:pt>
                <c:pt idx="1">
                  <c:v>755795</c:v>
                </c:pt>
                <c:pt idx="2">
                  <c:v>337957.15931189212</c:v>
                </c:pt>
                <c:pt idx="3">
                  <c:v>280134.15537074534</c:v>
                </c:pt>
                <c:pt idx="4">
                  <c:v>165377.15431655868</c:v>
                </c:pt>
              </c:numCache>
            </c:numRef>
          </c:val>
        </c:ser>
        <c:dLbls>
          <c:showLegendKey val="0"/>
          <c:showVal val="0"/>
          <c:showCatName val="0"/>
          <c:showSerName val="0"/>
          <c:showPercent val="0"/>
          <c:showBubbleSize val="0"/>
        </c:dLbls>
        <c:gapWidth val="150"/>
        <c:axId val="477061240"/>
        <c:axId val="477063592"/>
      </c:barChart>
      <c:catAx>
        <c:axId val="477061240"/>
        <c:scaling>
          <c:orientation val="minMax"/>
        </c:scaling>
        <c:delete val="0"/>
        <c:axPos val="b"/>
        <c:numFmt formatCode="General" sourceLinked="0"/>
        <c:majorTickMark val="out"/>
        <c:minorTickMark val="none"/>
        <c:tickLblPos val="nextTo"/>
        <c:crossAx val="477063592"/>
        <c:crosses val="autoZero"/>
        <c:auto val="1"/>
        <c:lblAlgn val="ctr"/>
        <c:lblOffset val="100"/>
        <c:noMultiLvlLbl val="0"/>
      </c:catAx>
      <c:valAx>
        <c:axId val="477063592"/>
        <c:scaling>
          <c:orientation val="minMax"/>
        </c:scaling>
        <c:delete val="0"/>
        <c:axPos val="l"/>
        <c:numFmt formatCode="#,##0" sourceLinked="1"/>
        <c:majorTickMark val="out"/>
        <c:minorTickMark val="none"/>
        <c:tickLblPos val="nextTo"/>
        <c:crossAx val="477061240"/>
        <c:crosses val="autoZero"/>
        <c:crossBetween val="between"/>
        <c:dispUnits>
          <c:builtInUnit val="thousands"/>
          <c:dispUnitsLbl>
            <c:layout>
              <c:manualLayout>
                <c:xMode val="edge"/>
                <c:yMode val="edge"/>
                <c:x val="1.1673151750972825E-2"/>
                <c:y val="2.3387330091838028E-2"/>
              </c:manualLayout>
            </c:layout>
            <c:tx>
              <c:rich>
                <a:bodyPr rot="0" vert="horz"/>
                <a:lstStyle/>
                <a:p>
                  <a:pPr>
                    <a:defRPr/>
                  </a:pPr>
                  <a:r>
                    <a:rPr lang="en-GB"/>
                    <a:t>External Overnight Trips (Thousands)</a:t>
                  </a:r>
                </a:p>
              </c:rich>
            </c:tx>
          </c:dispUnitsLbl>
        </c:dispUnits>
      </c:valAx>
      <c:dTable>
        <c:showHorzBorder val="1"/>
        <c:showVertBorder val="1"/>
        <c:showOutline val="1"/>
        <c:showKeys val="0"/>
      </c:dTable>
    </c:plotArea>
    <c:legend>
      <c:legendPos val="t"/>
      <c:layout>
        <c:manualLayout>
          <c:xMode val="edge"/>
          <c:yMode val="edge"/>
          <c:x val="0.62422744337625269"/>
          <c:y val="0.11287480044157452"/>
          <c:w val="0.35591403123789855"/>
          <c:h val="2.8336502038678466E-2"/>
        </c:manualLayout>
      </c:layout>
      <c:overlay val="0"/>
    </c:legend>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doughnutChart>
        <c:varyColors val="1"/>
        <c:ser>
          <c:idx val="0"/>
          <c:order val="0"/>
          <c:spPr>
            <a:ln>
              <a:solidFill>
                <a:schemeClr val="bg1"/>
              </a:solidFill>
            </a:ln>
          </c:spPr>
          <c:dLbls>
            <c:spPr>
              <a:noFill/>
              <a:ln>
                <a:noFill/>
              </a:ln>
              <a:effectLst/>
            </c:spPr>
            <c:txPr>
              <a:bodyPr/>
              <a:lstStyle/>
              <a:p>
                <a:pPr>
                  <a:defRPr>
                    <a:solidFill>
                      <a:schemeClr val="bg1"/>
                    </a:solidFil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3'!$C$7:$C$10</c:f>
              <c:strCache>
                <c:ptCount val="4"/>
                <c:pt idx="0">
                  <c:v>Great Britain</c:v>
                </c:pt>
                <c:pt idx="1">
                  <c:v>Republic of Ireland</c:v>
                </c:pt>
                <c:pt idx="2">
                  <c:v>Other Europe</c:v>
                </c:pt>
                <c:pt idx="3">
                  <c:v>Other Overseas</c:v>
                </c:pt>
              </c:strCache>
            </c:strRef>
          </c:cat>
          <c:val>
            <c:numRef>
              <c:f>'Figure 3'!$D$7:$D$10</c:f>
              <c:numCache>
                <c:formatCode>0%</c:formatCode>
                <c:ptCount val="4"/>
                <c:pt idx="0">
                  <c:v>0.49</c:v>
                </c:pt>
                <c:pt idx="1">
                  <c:v>0.25</c:v>
                </c:pt>
                <c:pt idx="2">
                  <c:v>0.11</c:v>
                </c:pt>
                <c:pt idx="3">
                  <c:v>0.15</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6315011594424479E-2"/>
          <c:y val="5.8899151367546948E-2"/>
          <c:w val="0.89680732371054306"/>
          <c:h val="0.68155264995545284"/>
        </c:manualLayout>
      </c:layout>
      <c:barChart>
        <c:barDir val="col"/>
        <c:grouping val="clustered"/>
        <c:varyColors val="0"/>
        <c:ser>
          <c:idx val="0"/>
          <c:order val="0"/>
          <c:tx>
            <c:strRef>
              <c:f>'Figure 4'!$D$9</c:f>
              <c:strCache>
                <c:ptCount val="1"/>
                <c:pt idx="0">
                  <c:v>2013</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4'!$D$10:$D$14</c:f>
              <c:numCache>
                <c:formatCode>#,##0</c:formatCode>
                <c:ptCount val="5"/>
                <c:pt idx="0">
                  <c:v>5482224</c:v>
                </c:pt>
                <c:pt idx="1">
                  <c:v>1087955</c:v>
                </c:pt>
                <c:pt idx="2">
                  <c:v>1560735.3658028797</c:v>
                </c:pt>
                <c:pt idx="3">
                  <c:v>948089.56910050986</c:v>
                </c:pt>
                <c:pt idx="4">
                  <c:v>823083.30283664947</c:v>
                </c:pt>
              </c:numCache>
            </c:numRef>
          </c:val>
        </c:ser>
        <c:ser>
          <c:idx val="1"/>
          <c:order val="1"/>
          <c:tx>
            <c:strRef>
              <c:f>'Figure 4'!$E$9</c:f>
              <c:strCache>
                <c:ptCount val="1"/>
                <c:pt idx="0">
                  <c:v>2014</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4'!$E$10:$E$14</c:f>
              <c:numCache>
                <c:formatCode>#,##0</c:formatCode>
                <c:ptCount val="5"/>
                <c:pt idx="0">
                  <c:v>4994063.2730819723</c:v>
                </c:pt>
                <c:pt idx="1">
                  <c:v>850394</c:v>
                </c:pt>
                <c:pt idx="2">
                  <c:v>1855835.6718788412</c:v>
                </c:pt>
                <c:pt idx="3">
                  <c:v>1210395.213393043</c:v>
                </c:pt>
                <c:pt idx="4">
                  <c:v>884884.41576100118</c:v>
                </c:pt>
              </c:numCache>
            </c:numRef>
          </c:val>
        </c:ser>
        <c:ser>
          <c:idx val="2"/>
          <c:order val="2"/>
          <c:tx>
            <c:strRef>
              <c:f>'Figure 4'!$F$9</c:f>
              <c:strCache>
                <c:ptCount val="1"/>
                <c:pt idx="0">
                  <c:v>2015</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4'!$F$10:$F$14</c:f>
              <c:numCache>
                <c:formatCode>#,##0</c:formatCode>
                <c:ptCount val="5"/>
                <c:pt idx="0">
                  <c:v>5426342.2737381672</c:v>
                </c:pt>
                <c:pt idx="1">
                  <c:v>811820</c:v>
                </c:pt>
                <c:pt idx="2">
                  <c:v>2052504.5783279696</c:v>
                </c:pt>
                <c:pt idx="3">
                  <c:v>1508636.4699728647</c:v>
                </c:pt>
                <c:pt idx="4">
                  <c:v>842307.79358430952</c:v>
                </c:pt>
              </c:numCache>
            </c:numRef>
          </c:val>
        </c:ser>
        <c:ser>
          <c:idx val="3"/>
          <c:order val="3"/>
          <c:tx>
            <c:strRef>
              <c:f>'Figure 4'!$G$9</c:f>
              <c:strCache>
                <c:ptCount val="1"/>
                <c:pt idx="0">
                  <c:v>2016</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4'!$G$10:$G$14</c:f>
              <c:numCache>
                <c:formatCode>#,##0</c:formatCode>
                <c:ptCount val="5"/>
                <c:pt idx="0">
                  <c:v>5630301.8951701894</c:v>
                </c:pt>
                <c:pt idx="1">
                  <c:v>1001797</c:v>
                </c:pt>
                <c:pt idx="2">
                  <c:v>2344644.4777912213</c:v>
                </c:pt>
                <c:pt idx="3">
                  <c:v>1471484.1264281811</c:v>
                </c:pt>
                <c:pt idx="4">
                  <c:v>912407.274626069</c:v>
                </c:pt>
              </c:numCache>
            </c:numRef>
          </c:val>
        </c:ser>
        <c:ser>
          <c:idx val="4"/>
          <c:order val="4"/>
          <c:tx>
            <c:strRef>
              <c:f>'Figure 4'!$H$9</c:f>
              <c:strCache>
                <c:ptCount val="1"/>
                <c:pt idx="0">
                  <c:v>2017</c:v>
                </c:pt>
              </c:strCache>
            </c:strRef>
          </c:tx>
          <c:spPr>
            <a:ln>
              <a:solidFill>
                <a:schemeClr val="bg1"/>
              </a:solidFill>
            </a:ln>
          </c:spPr>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4'!$H$10:$H$14</c:f>
              <c:numCache>
                <c:formatCode>#,##0</c:formatCode>
                <c:ptCount val="5"/>
                <c:pt idx="0">
                  <c:v>5735049.8306911848</c:v>
                </c:pt>
                <c:pt idx="1">
                  <c:v>1046478</c:v>
                </c:pt>
                <c:pt idx="2">
                  <c:v>2363744.4079893418</c:v>
                </c:pt>
                <c:pt idx="3">
                  <c:v>1408551.6307903733</c:v>
                </c:pt>
                <c:pt idx="4">
                  <c:v>1091868.6694095803</c:v>
                </c:pt>
              </c:numCache>
            </c:numRef>
          </c:val>
        </c:ser>
        <c:ser>
          <c:idx val="5"/>
          <c:order val="5"/>
          <c:tx>
            <c:strRef>
              <c:f>'Figure 4'!$I$9</c:f>
              <c:strCache>
                <c:ptCount val="1"/>
                <c:pt idx="0">
                  <c:v>2018</c:v>
                </c:pt>
              </c:strCache>
            </c:strRef>
          </c:tx>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4'!$I$10:$I$14</c:f>
              <c:numCache>
                <c:formatCode>#,##0</c:formatCode>
                <c:ptCount val="5"/>
                <c:pt idx="0">
                  <c:v>5734031.839329862</c:v>
                </c:pt>
                <c:pt idx="1">
                  <c:v>1505958</c:v>
                </c:pt>
                <c:pt idx="2">
                  <c:v>1945073.9773778857</c:v>
                </c:pt>
                <c:pt idx="3">
                  <c:v>1546485.2406710912</c:v>
                </c:pt>
                <c:pt idx="4">
                  <c:v>1044266.2783499497</c:v>
                </c:pt>
              </c:numCache>
            </c:numRef>
          </c:val>
        </c:ser>
        <c:ser>
          <c:idx val="6"/>
          <c:order val="6"/>
          <c:tx>
            <c:strRef>
              <c:f>'Figure 4'!$J$9</c:f>
              <c:strCache>
                <c:ptCount val="1"/>
                <c:pt idx="0">
                  <c:v>2019</c:v>
                </c:pt>
              </c:strCache>
            </c:strRef>
          </c:tx>
          <c:invertIfNegative val="0"/>
          <c:cat>
            <c:strRef>
              <c:f>'Figure 4'!$C$10:$C$14</c:f>
              <c:strCache>
                <c:ptCount val="5"/>
                <c:pt idx="0">
                  <c:v>Great Britain</c:v>
                </c:pt>
                <c:pt idx="1">
                  <c:v>Republic of Ireland</c:v>
                </c:pt>
                <c:pt idx="2">
                  <c:v>Mainland Europe</c:v>
                </c:pt>
                <c:pt idx="3">
                  <c:v>North America</c:v>
                </c:pt>
                <c:pt idx="4">
                  <c:v>Other overseas</c:v>
                </c:pt>
              </c:strCache>
            </c:strRef>
          </c:cat>
          <c:val>
            <c:numRef>
              <c:f>'Figure 4'!$J$10:$J$14</c:f>
              <c:numCache>
                <c:formatCode>#,##0</c:formatCode>
                <c:ptCount val="5"/>
                <c:pt idx="0">
                  <c:v>5710332.4999179915</c:v>
                </c:pt>
                <c:pt idx="1">
                  <c:v>1858509</c:v>
                </c:pt>
                <c:pt idx="2">
                  <c:v>1919677.2693695121</c:v>
                </c:pt>
                <c:pt idx="3">
                  <c:v>1340933.8914329112</c:v>
                </c:pt>
                <c:pt idx="4">
                  <c:v>985471.15367843676</c:v>
                </c:pt>
              </c:numCache>
            </c:numRef>
          </c:val>
        </c:ser>
        <c:dLbls>
          <c:showLegendKey val="0"/>
          <c:showVal val="0"/>
          <c:showCatName val="0"/>
          <c:showSerName val="0"/>
          <c:showPercent val="0"/>
          <c:showBubbleSize val="0"/>
        </c:dLbls>
        <c:gapWidth val="150"/>
        <c:axId val="477062416"/>
        <c:axId val="477063984"/>
      </c:barChart>
      <c:catAx>
        <c:axId val="477062416"/>
        <c:scaling>
          <c:orientation val="minMax"/>
        </c:scaling>
        <c:delete val="0"/>
        <c:axPos val="b"/>
        <c:numFmt formatCode="General" sourceLinked="0"/>
        <c:majorTickMark val="out"/>
        <c:minorTickMark val="none"/>
        <c:tickLblPos val="nextTo"/>
        <c:crossAx val="477063984"/>
        <c:crosses val="autoZero"/>
        <c:auto val="1"/>
        <c:lblAlgn val="ctr"/>
        <c:lblOffset val="100"/>
        <c:noMultiLvlLbl val="0"/>
      </c:catAx>
      <c:valAx>
        <c:axId val="477063984"/>
        <c:scaling>
          <c:orientation val="minMax"/>
          <c:max val="6000000"/>
        </c:scaling>
        <c:delete val="0"/>
        <c:axPos val="l"/>
        <c:numFmt formatCode="#,##0" sourceLinked="1"/>
        <c:majorTickMark val="out"/>
        <c:minorTickMark val="none"/>
        <c:tickLblPos val="nextTo"/>
        <c:crossAx val="477062416"/>
        <c:crosses val="autoZero"/>
        <c:crossBetween val="between"/>
        <c:dispUnits>
          <c:builtInUnit val="thousands"/>
          <c:dispUnitsLbl>
            <c:layout>
              <c:manualLayout>
                <c:xMode val="edge"/>
                <c:yMode val="edge"/>
                <c:x val="1.5252030504061008E-2"/>
                <c:y val="7.6144660273005814E-3"/>
              </c:manualLayout>
            </c:layout>
            <c:tx>
              <c:rich>
                <a:bodyPr rot="0" vert="horz"/>
                <a:lstStyle/>
                <a:p>
                  <a:pPr>
                    <a:defRPr/>
                  </a:pPr>
                  <a:r>
                    <a:rPr lang="en-GB"/>
                    <a:t>Number of Nights (Thousands)</a:t>
                  </a:r>
                </a:p>
              </c:rich>
            </c:tx>
          </c:dispUnitsLbl>
        </c:dispUnits>
      </c:valAx>
      <c:dTable>
        <c:showHorzBorder val="1"/>
        <c:showVertBorder val="1"/>
        <c:showOutline val="1"/>
        <c:showKeys val="1"/>
      </c:dTable>
    </c:plotArea>
    <c:legend>
      <c:legendPos val="t"/>
      <c:layout>
        <c:manualLayout>
          <c:xMode val="edge"/>
          <c:yMode val="edge"/>
          <c:x val="0.439761486124914"/>
          <c:y val="0.11287478536676745"/>
          <c:w val="0.39083268956816941"/>
          <c:h val="3.3684413301548317E-2"/>
        </c:manualLayout>
      </c:layout>
      <c:overlay val="0"/>
    </c:legend>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058968693381552E-2"/>
          <c:y val="9.4214645187700161E-2"/>
          <c:w val="0.93508937528701197"/>
          <c:h val="0.82130366731681492"/>
        </c:manualLayout>
      </c:layout>
      <c:lineChart>
        <c:grouping val="standard"/>
        <c:varyColors val="0"/>
        <c:ser>
          <c:idx val="0"/>
          <c:order val="0"/>
          <c:tx>
            <c:strRef>
              <c:f>'Figure 5'!$AF$6</c:f>
              <c:strCache>
                <c:ptCount val="1"/>
                <c:pt idx="0">
                  <c:v>Expenditure</c:v>
                </c:pt>
              </c:strCache>
            </c:strRef>
          </c:tx>
          <c:marker>
            <c:symbol val="none"/>
          </c:marker>
          <c:cat>
            <c:strRef>
              <c:f>'Figure 5'!$AE$7:$AE$34</c:f>
              <c:strCache>
                <c:ptCount val="2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strCache>
            </c:strRef>
          </c:cat>
          <c:val>
            <c:numRef>
              <c:f>'Figure 5'!$AF$7:$AF$34</c:f>
              <c:numCache>
                <c:formatCode>#,##0</c:formatCode>
                <c:ptCount val="28"/>
                <c:pt idx="0">
                  <c:v>501411893.5889346</c:v>
                </c:pt>
                <c:pt idx="1">
                  <c:v>497471726.24184543</c:v>
                </c:pt>
                <c:pt idx="2">
                  <c:v>517254230.39728397</c:v>
                </c:pt>
                <c:pt idx="3">
                  <c:v>523642698.60811734</c:v>
                </c:pt>
                <c:pt idx="4">
                  <c:v>538501259.49137402</c:v>
                </c:pt>
                <c:pt idx="5">
                  <c:v>539503367.51717579</c:v>
                </c:pt>
                <c:pt idx="6">
                  <c:v>520386296.61736953</c:v>
                </c:pt>
                <c:pt idx="7">
                  <c:v>507291498.40919268</c:v>
                </c:pt>
                <c:pt idx="8">
                  <c:v>500357595.04491949</c:v>
                </c:pt>
                <c:pt idx="9">
                  <c:v>508329821.46202576</c:v>
                </c:pt>
                <c:pt idx="10">
                  <c:v>531000491.06871265</c:v>
                </c:pt>
                <c:pt idx="11">
                  <c:v>544712095.731408</c:v>
                </c:pt>
                <c:pt idx="12">
                  <c:v>546859372.7411288</c:v>
                </c:pt>
                <c:pt idx="13">
                  <c:v>554956301.61650515</c:v>
                </c:pt>
                <c:pt idx="14">
                  <c:v>580172226.01590371</c:v>
                </c:pt>
                <c:pt idx="15">
                  <c:v>613203430.44470179</c:v>
                </c:pt>
                <c:pt idx="16">
                  <c:v>625524434.05098951</c:v>
                </c:pt>
                <c:pt idx="17">
                  <c:v>644330721.27497697</c:v>
                </c:pt>
                <c:pt idx="18">
                  <c:v>654697769.94598985</c:v>
                </c:pt>
                <c:pt idx="19">
                  <c:v>656626132.78879261</c:v>
                </c:pt>
                <c:pt idx="20" formatCode="General">
                  <c:v>665111691.642349</c:v>
                </c:pt>
                <c:pt idx="21" formatCode="General">
                  <c:v>658636229.84493971</c:v>
                </c:pt>
                <c:pt idx="22" formatCode="General">
                  <c:v>659522766.52888823</c:v>
                </c:pt>
                <c:pt idx="23" formatCode="General">
                  <c:v>668874186.15641236</c:v>
                </c:pt>
                <c:pt idx="24" formatCode="General">
                  <c:v>662978524.42655456</c:v>
                </c:pt>
                <c:pt idx="25" formatCode="General">
                  <c:v>697997819.74792004</c:v>
                </c:pt>
                <c:pt idx="26" formatCode="General">
                  <c:v>731995338.07291567</c:v>
                </c:pt>
                <c:pt idx="27" formatCode="General">
                  <c:v>730731110.57544565</c:v>
                </c:pt>
              </c:numCache>
            </c:numRef>
          </c:val>
          <c:smooth val="0"/>
        </c:ser>
        <c:dLbls>
          <c:showLegendKey val="0"/>
          <c:showVal val="0"/>
          <c:showCatName val="0"/>
          <c:showSerName val="0"/>
          <c:showPercent val="0"/>
          <c:showBubbleSize val="0"/>
        </c:dLbls>
        <c:smooth val="0"/>
        <c:axId val="477066728"/>
        <c:axId val="477066336"/>
      </c:lineChart>
      <c:catAx>
        <c:axId val="477066728"/>
        <c:scaling>
          <c:orientation val="minMax"/>
        </c:scaling>
        <c:delete val="0"/>
        <c:axPos val="b"/>
        <c:numFmt formatCode="General" sourceLinked="0"/>
        <c:majorTickMark val="out"/>
        <c:minorTickMark val="none"/>
        <c:tickLblPos val="nextTo"/>
        <c:crossAx val="477066336"/>
        <c:crosses val="autoZero"/>
        <c:auto val="1"/>
        <c:lblAlgn val="ctr"/>
        <c:lblOffset val="100"/>
        <c:noMultiLvlLbl val="0"/>
      </c:catAx>
      <c:valAx>
        <c:axId val="477066336"/>
        <c:scaling>
          <c:orientation val="minMax"/>
          <c:max val="800000000"/>
          <c:min val="300000000"/>
        </c:scaling>
        <c:delete val="0"/>
        <c:axPos val="l"/>
        <c:numFmt formatCode="#,##0" sourceLinked="1"/>
        <c:majorTickMark val="out"/>
        <c:minorTickMark val="none"/>
        <c:tickLblPos val="nextTo"/>
        <c:crossAx val="477066728"/>
        <c:crosses val="autoZero"/>
        <c:crossBetween val="between"/>
        <c:dispUnits>
          <c:builtInUnit val="millions"/>
          <c:dispUnitsLbl>
            <c:layout>
              <c:manualLayout>
                <c:xMode val="edge"/>
                <c:yMode val="edge"/>
                <c:x val="2.5985257589927698E-4"/>
                <c:y val="1.4186472103831059E-2"/>
              </c:manualLayout>
            </c:layout>
            <c:tx>
              <c:rich>
                <a:bodyPr rot="0" vert="horz"/>
                <a:lstStyle/>
                <a:p>
                  <a:pPr>
                    <a:defRPr/>
                  </a:pPr>
                  <a:r>
                    <a:rPr lang="en-GB"/>
                    <a:t>Rolling Year Expenditure (Millions)</a:t>
                  </a:r>
                </a:p>
              </c:rich>
            </c:tx>
          </c:dispUnitsLbl>
        </c:dispUnits>
      </c:valAx>
    </c:plotArea>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593816436336156E-2"/>
          <c:y val="6.3038821178280552E-2"/>
          <c:w val="0.93866728507697239"/>
          <c:h val="0.79774976188918201"/>
        </c:manualLayout>
      </c:layout>
      <c:lineChart>
        <c:grouping val="standard"/>
        <c:varyColors val="0"/>
        <c:ser>
          <c:idx val="0"/>
          <c:order val="0"/>
          <c:tx>
            <c:strRef>
              <c:f>'Figure 6'!$A$66</c:f>
              <c:strCache>
                <c:ptCount val="1"/>
                <c:pt idx="0">
                  <c:v>Euro</c:v>
                </c:pt>
              </c:strCache>
            </c:strRef>
          </c:tx>
          <c:marker>
            <c:symbol val="none"/>
          </c:marker>
          <c:cat>
            <c:multiLvlStrRef>
              <c:f>'Figure 6'!$Z$64:$DE$65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2013</c:v>
                  </c:pt>
                  <c:pt idx="12">
                    <c:v>2014</c:v>
                  </c:pt>
                  <c:pt idx="24">
                    <c:v>2015</c:v>
                  </c:pt>
                  <c:pt idx="36">
                    <c:v>2016</c:v>
                  </c:pt>
                  <c:pt idx="48">
                    <c:v>2017</c:v>
                  </c:pt>
                  <c:pt idx="60">
                    <c:v>2018</c:v>
                  </c:pt>
                  <c:pt idx="72">
                    <c:v>2019</c:v>
                  </c:pt>
                </c:lvl>
              </c:multiLvlStrCache>
            </c:multiLvlStrRef>
          </c:cat>
          <c:val>
            <c:numRef>
              <c:f>'Figure 6'!$Z$66:$DE$66</c:f>
              <c:numCache>
                <c:formatCode>General</c:formatCode>
                <c:ptCount val="84"/>
                <c:pt idx="0">
                  <c:v>0.81508000000000003</c:v>
                </c:pt>
                <c:pt idx="1">
                  <c:v>0.84243999999999997</c:v>
                </c:pt>
                <c:pt idx="2">
                  <c:v>0.86187000000000002</c:v>
                </c:pt>
                <c:pt idx="3">
                  <c:v>0.85599999999999998</c:v>
                </c:pt>
                <c:pt idx="4">
                  <c:v>0.84399999999999997</c:v>
                </c:pt>
                <c:pt idx="5">
                  <c:v>0.84899999999999998</c:v>
                </c:pt>
                <c:pt idx="6">
                  <c:v>0.86899999999999999</c:v>
                </c:pt>
                <c:pt idx="7">
                  <c:v>0.85399999999999998</c:v>
                </c:pt>
                <c:pt idx="8">
                  <c:v>0.83799999999999997</c:v>
                </c:pt>
                <c:pt idx="9">
                  <c:v>0.84599999999999997</c:v>
                </c:pt>
                <c:pt idx="10">
                  <c:v>0.83699999999999997</c:v>
                </c:pt>
                <c:pt idx="11">
                  <c:v>0.84499999999999997</c:v>
                </c:pt>
                <c:pt idx="12">
                  <c:v>0.84062000000000003</c:v>
                </c:pt>
                <c:pt idx="13">
                  <c:v>0.81891000000000003</c:v>
                </c:pt>
                <c:pt idx="14">
                  <c:v>0.82393000000000005</c:v>
                </c:pt>
                <c:pt idx="15">
                  <c:v>0.83445999999999998</c:v>
                </c:pt>
                <c:pt idx="16">
                  <c:v>0.82377999999999996</c:v>
                </c:pt>
                <c:pt idx="17">
                  <c:v>0.80928</c:v>
                </c:pt>
                <c:pt idx="18">
                  <c:v>0.79844999999999999</c:v>
                </c:pt>
                <c:pt idx="19">
                  <c:v>0.79364000000000001</c:v>
                </c:pt>
                <c:pt idx="20">
                  <c:v>0.79400000000000004</c:v>
                </c:pt>
                <c:pt idx="21">
                  <c:v>0.78219000000000005</c:v>
                </c:pt>
                <c:pt idx="22">
                  <c:v>0.79110999999999998</c:v>
                </c:pt>
                <c:pt idx="23">
                  <c:v>0.79139000000000004</c:v>
                </c:pt>
                <c:pt idx="24">
                  <c:v>0.78693999999999997</c:v>
                </c:pt>
                <c:pt idx="25">
                  <c:v>0.76648000000000005</c:v>
                </c:pt>
                <c:pt idx="26">
                  <c:v>0.74031000000000002</c:v>
                </c:pt>
                <c:pt idx="27">
                  <c:v>0.73667000000000005</c:v>
                </c:pt>
                <c:pt idx="28">
                  <c:v>0.71218000000000004</c:v>
                </c:pt>
                <c:pt idx="29">
                  <c:v>0.70620000000000005</c:v>
                </c:pt>
                <c:pt idx="30">
                  <c:v>0.71067000000000002</c:v>
                </c:pt>
                <c:pt idx="31">
                  <c:v>0.70492999999999995</c:v>
                </c:pt>
                <c:pt idx="32">
                  <c:v>0.71386000000000005</c:v>
                </c:pt>
                <c:pt idx="33">
                  <c:v>0.74014000000000002</c:v>
                </c:pt>
                <c:pt idx="34">
                  <c:v>0.71767999999999998</c:v>
                </c:pt>
                <c:pt idx="35">
                  <c:v>0.70335000000000003</c:v>
                </c:pt>
                <c:pt idx="36">
                  <c:v>0.72743000000000002</c:v>
                </c:pt>
                <c:pt idx="37">
                  <c:v>0.76393999999999995</c:v>
                </c:pt>
                <c:pt idx="38">
                  <c:v>0.78964000000000001</c:v>
                </c:pt>
                <c:pt idx="39">
                  <c:v>0.79305999999999999</c:v>
                </c:pt>
                <c:pt idx="40">
                  <c:v>0.78766999999999998</c:v>
                </c:pt>
                <c:pt idx="41">
                  <c:v>0.76032</c:v>
                </c:pt>
                <c:pt idx="42">
                  <c:v>0.76880000000000004</c:v>
                </c:pt>
                <c:pt idx="43">
                  <c:v>0.84140000000000004</c:v>
                </c:pt>
                <c:pt idx="44">
                  <c:v>0.85389999999999999</c:v>
                </c:pt>
                <c:pt idx="45">
                  <c:v>0.86119999999999997</c:v>
                </c:pt>
                <c:pt idx="46">
                  <c:v>0.89410000000000001</c:v>
                </c:pt>
                <c:pt idx="47">
                  <c:v>0.84730000000000005</c:v>
                </c:pt>
                <c:pt idx="48">
                  <c:v>0.84730000000000005</c:v>
                </c:pt>
                <c:pt idx="49">
                  <c:v>0.85209999999999997</c:v>
                </c:pt>
                <c:pt idx="50">
                  <c:v>0.84450000000000003</c:v>
                </c:pt>
                <c:pt idx="51">
                  <c:v>0.86499999999999999</c:v>
                </c:pt>
                <c:pt idx="52">
                  <c:v>0.85209999999999997</c:v>
                </c:pt>
                <c:pt idx="53">
                  <c:v>0.86580000000000001</c:v>
                </c:pt>
                <c:pt idx="54">
                  <c:v>0.88190000000000002</c:v>
                </c:pt>
                <c:pt idx="55">
                  <c:v>0.89180000000000004</c:v>
                </c:pt>
                <c:pt idx="56">
                  <c:v>0.92149999999999999</c:v>
                </c:pt>
                <c:pt idx="57">
                  <c:v>0.87819999999999998</c:v>
                </c:pt>
                <c:pt idx="58">
                  <c:v>0.89090000000000003</c:v>
                </c:pt>
                <c:pt idx="59">
                  <c:v>0.88939999999999997</c:v>
                </c:pt>
                <c:pt idx="60">
                  <c:v>0.88380000000000003</c:v>
                </c:pt>
                <c:pt idx="61">
                  <c:v>0.87009999999999998</c:v>
                </c:pt>
                <c:pt idx="62">
                  <c:v>0.88529999999999998</c:v>
                </c:pt>
                <c:pt idx="63">
                  <c:v>0.87929999999999997</c:v>
                </c:pt>
                <c:pt idx="64">
                  <c:v>0.87439999999999996</c:v>
                </c:pt>
                <c:pt idx="65">
                  <c:v>0.87790000000000001</c:v>
                </c:pt>
                <c:pt idx="66">
                  <c:v>0.87760000000000005</c:v>
                </c:pt>
                <c:pt idx="67">
                  <c:v>0.88939999999999997</c:v>
                </c:pt>
                <c:pt idx="68">
                  <c:v>0.89890000000000003</c:v>
                </c:pt>
                <c:pt idx="69">
                  <c:v>0.8921</c:v>
                </c:pt>
                <c:pt idx="70">
                  <c:v>0.88580000000000003</c:v>
                </c:pt>
                <c:pt idx="71">
                  <c:v>0.88449999999999995</c:v>
                </c:pt>
                <c:pt idx="72">
                  <c:v>0.88380000000000003</c:v>
                </c:pt>
                <c:pt idx="73">
                  <c:v>0.87009999999999998</c:v>
                </c:pt>
                <c:pt idx="74">
                  <c:v>0.88529999999999998</c:v>
                </c:pt>
                <c:pt idx="75">
                  <c:v>0.87929999999999997</c:v>
                </c:pt>
                <c:pt idx="76">
                  <c:v>0.87439999999999996</c:v>
                </c:pt>
                <c:pt idx="77">
                  <c:v>0.87790000000000001</c:v>
                </c:pt>
                <c:pt idx="78">
                  <c:v>0.87760000000000005</c:v>
                </c:pt>
                <c:pt idx="79">
                  <c:v>0.88939999999999997</c:v>
                </c:pt>
                <c:pt idx="80">
                  <c:v>0.89890000000000003</c:v>
                </c:pt>
                <c:pt idx="81">
                  <c:v>0.8921</c:v>
                </c:pt>
                <c:pt idx="82">
                  <c:v>0.88580000000000003</c:v>
                </c:pt>
                <c:pt idx="83">
                  <c:v>0.88449999999999995</c:v>
                </c:pt>
              </c:numCache>
            </c:numRef>
          </c:val>
          <c:smooth val="0"/>
        </c:ser>
        <c:ser>
          <c:idx val="1"/>
          <c:order val="1"/>
          <c:tx>
            <c:strRef>
              <c:f>'Figure 6'!$A$67</c:f>
              <c:strCache>
                <c:ptCount val="1"/>
                <c:pt idx="0">
                  <c:v>US dollar</c:v>
                </c:pt>
              </c:strCache>
            </c:strRef>
          </c:tx>
          <c:marker>
            <c:symbol val="none"/>
          </c:marker>
          <c:cat>
            <c:multiLvlStrRef>
              <c:f>'Figure 6'!$Z$64:$DE$65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2013</c:v>
                  </c:pt>
                  <c:pt idx="12">
                    <c:v>2014</c:v>
                  </c:pt>
                  <c:pt idx="24">
                    <c:v>2015</c:v>
                  </c:pt>
                  <c:pt idx="36">
                    <c:v>2016</c:v>
                  </c:pt>
                  <c:pt idx="48">
                    <c:v>2017</c:v>
                  </c:pt>
                  <c:pt idx="60">
                    <c:v>2018</c:v>
                  </c:pt>
                  <c:pt idx="72">
                    <c:v>2019</c:v>
                  </c:pt>
                </c:lvl>
              </c:multiLvlStrCache>
            </c:multiLvlStrRef>
          </c:cat>
          <c:val>
            <c:numRef>
              <c:f>'Figure 6'!$Z$67:$DE$67</c:f>
              <c:numCache>
                <c:formatCode>General</c:formatCode>
                <c:ptCount val="84"/>
                <c:pt idx="0">
                  <c:v>0.6149</c:v>
                </c:pt>
                <c:pt idx="1">
                  <c:v>0.63190000000000002</c:v>
                </c:pt>
                <c:pt idx="2">
                  <c:v>0.64649999999999996</c:v>
                </c:pt>
                <c:pt idx="3">
                  <c:v>0.66080000000000005</c:v>
                </c:pt>
                <c:pt idx="4">
                  <c:v>0.64800000000000002</c:v>
                </c:pt>
                <c:pt idx="5">
                  <c:v>0.65959999999999996</c:v>
                </c:pt>
                <c:pt idx="6">
                  <c:v>0.63670000000000004</c:v>
                </c:pt>
                <c:pt idx="7">
                  <c:v>0.65149999999999997</c:v>
                </c:pt>
                <c:pt idx="8">
                  <c:v>0.6401</c:v>
                </c:pt>
                <c:pt idx="9">
                  <c:v>0.622</c:v>
                </c:pt>
                <c:pt idx="10">
                  <c:v>0.62</c:v>
                </c:pt>
                <c:pt idx="11">
                  <c:v>0.62139999999999995</c:v>
                </c:pt>
                <c:pt idx="12">
                  <c:v>0.61140000000000005</c:v>
                </c:pt>
                <c:pt idx="13">
                  <c:v>0.60460000000000003</c:v>
                </c:pt>
                <c:pt idx="14">
                  <c:v>0.59899999999999998</c:v>
                </c:pt>
                <c:pt idx="15">
                  <c:v>0.60440000000000005</c:v>
                </c:pt>
                <c:pt idx="16">
                  <c:v>0.59509999999999996</c:v>
                </c:pt>
                <c:pt idx="17">
                  <c:v>0.59150000000000003</c:v>
                </c:pt>
                <c:pt idx="18">
                  <c:v>0.5877</c:v>
                </c:pt>
                <c:pt idx="19">
                  <c:v>0.58919999999999995</c:v>
                </c:pt>
                <c:pt idx="20">
                  <c:v>0.60319999999999996</c:v>
                </c:pt>
                <c:pt idx="21">
                  <c:v>0.61370000000000002</c:v>
                </c:pt>
                <c:pt idx="22">
                  <c:v>0.62490000000000001</c:v>
                </c:pt>
                <c:pt idx="23">
                  <c:v>0.63390000000000002</c:v>
                </c:pt>
                <c:pt idx="24">
                  <c:v>0.63970000000000005</c:v>
                </c:pt>
                <c:pt idx="25">
                  <c:v>0.65939999999999999</c:v>
                </c:pt>
                <c:pt idx="26">
                  <c:v>0.64729999999999999</c:v>
                </c:pt>
                <c:pt idx="27">
                  <c:v>0.66749999999999998</c:v>
                </c:pt>
                <c:pt idx="28">
                  <c:v>0.66610000000000003</c:v>
                </c:pt>
                <c:pt idx="29">
                  <c:v>0.65259999999999996</c:v>
                </c:pt>
                <c:pt idx="30">
                  <c:v>0.63519999999999999</c:v>
                </c:pt>
                <c:pt idx="31">
                  <c:v>0.64290000000000003</c:v>
                </c:pt>
                <c:pt idx="32">
                  <c:v>0.63990000000000002</c:v>
                </c:pt>
                <c:pt idx="33">
                  <c:v>0.65710000000000002</c:v>
                </c:pt>
                <c:pt idx="34">
                  <c:v>0.65510000000000002</c:v>
                </c:pt>
                <c:pt idx="35">
                  <c:v>0.66259999999999997</c:v>
                </c:pt>
                <c:pt idx="36">
                  <c:v>0.66</c:v>
                </c:pt>
                <c:pt idx="37">
                  <c:v>0.70130000000000003</c:v>
                </c:pt>
                <c:pt idx="38">
                  <c:v>0.71660000000000001</c:v>
                </c:pt>
                <c:pt idx="39">
                  <c:v>0.71050000000000002</c:v>
                </c:pt>
                <c:pt idx="40">
                  <c:v>0.69769999999999999</c:v>
                </c:pt>
                <c:pt idx="41">
                  <c:v>0.68010000000000004</c:v>
                </c:pt>
                <c:pt idx="42">
                  <c:v>0.67769999999999997</c:v>
                </c:pt>
                <c:pt idx="43">
                  <c:v>0.75719999999999998</c:v>
                </c:pt>
                <c:pt idx="44">
                  <c:v>0.75649999999999995</c:v>
                </c:pt>
                <c:pt idx="45">
                  <c:v>0.76800000000000002</c:v>
                </c:pt>
                <c:pt idx="46">
                  <c:v>0.81899999999999995</c:v>
                </c:pt>
                <c:pt idx="47">
                  <c:v>0.80259999999999998</c:v>
                </c:pt>
                <c:pt idx="48">
                  <c:v>0.80259999999999998</c:v>
                </c:pt>
                <c:pt idx="49">
                  <c:v>0.79769999999999996</c:v>
                </c:pt>
                <c:pt idx="50">
                  <c:v>0.80349999999999999</c:v>
                </c:pt>
                <c:pt idx="51">
                  <c:v>0.79620000000000002</c:v>
                </c:pt>
                <c:pt idx="52">
                  <c:v>0.77990000000000004</c:v>
                </c:pt>
                <c:pt idx="53">
                  <c:v>0.77010000000000001</c:v>
                </c:pt>
                <c:pt idx="54">
                  <c:v>0.78990000000000005</c:v>
                </c:pt>
                <c:pt idx="55">
                  <c:v>0.76129999999999998</c:v>
                </c:pt>
                <c:pt idx="56">
                  <c:v>0.78129999999999999</c:v>
                </c:pt>
                <c:pt idx="57">
                  <c:v>0.749</c:v>
                </c:pt>
                <c:pt idx="58">
                  <c:v>0.7591</c:v>
                </c:pt>
                <c:pt idx="59">
                  <c:v>0.75109999999999999</c:v>
                </c:pt>
                <c:pt idx="60">
                  <c:v>0.74570000000000003</c:v>
                </c:pt>
                <c:pt idx="61">
                  <c:v>0.70079999999999998</c:v>
                </c:pt>
                <c:pt idx="62">
                  <c:v>0.71699999999999997</c:v>
                </c:pt>
                <c:pt idx="63">
                  <c:v>0.70820000000000005</c:v>
                </c:pt>
                <c:pt idx="64">
                  <c:v>0.71630000000000005</c:v>
                </c:pt>
                <c:pt idx="65">
                  <c:v>0.74829999999999997</c:v>
                </c:pt>
                <c:pt idx="66">
                  <c:v>0.76</c:v>
                </c:pt>
                <c:pt idx="67">
                  <c:v>0.75849999999999995</c:v>
                </c:pt>
                <c:pt idx="68">
                  <c:v>0.77749999999999997</c:v>
                </c:pt>
                <c:pt idx="69">
                  <c:v>0.76180000000000003</c:v>
                </c:pt>
                <c:pt idx="70">
                  <c:v>0.77500000000000002</c:v>
                </c:pt>
                <c:pt idx="71">
                  <c:v>0.77839999999999998</c:v>
                </c:pt>
                <c:pt idx="72">
                  <c:v>0.74570000000000003</c:v>
                </c:pt>
                <c:pt idx="73">
                  <c:v>0.70079999999999998</c:v>
                </c:pt>
                <c:pt idx="74">
                  <c:v>0.71699999999999997</c:v>
                </c:pt>
                <c:pt idx="75">
                  <c:v>0.70820000000000005</c:v>
                </c:pt>
                <c:pt idx="76">
                  <c:v>0.71630000000000005</c:v>
                </c:pt>
                <c:pt idx="77">
                  <c:v>0.74829999999999997</c:v>
                </c:pt>
                <c:pt idx="78">
                  <c:v>0.76</c:v>
                </c:pt>
                <c:pt idx="79">
                  <c:v>0.75849999999999995</c:v>
                </c:pt>
                <c:pt idx="80">
                  <c:v>0.77749999999999997</c:v>
                </c:pt>
                <c:pt idx="81">
                  <c:v>0.76180000000000003</c:v>
                </c:pt>
                <c:pt idx="82">
                  <c:v>0.77500000000000002</c:v>
                </c:pt>
                <c:pt idx="83">
                  <c:v>0.77839999999999998</c:v>
                </c:pt>
              </c:numCache>
            </c:numRef>
          </c:val>
          <c:smooth val="0"/>
        </c:ser>
        <c:ser>
          <c:idx val="2"/>
          <c:order val="2"/>
          <c:tx>
            <c:strRef>
              <c:f>'Figure 6'!$A$68</c:f>
              <c:strCache>
                <c:ptCount val="1"/>
                <c:pt idx="0">
                  <c:v>Aus Dollar</c:v>
                </c:pt>
              </c:strCache>
            </c:strRef>
          </c:tx>
          <c:marker>
            <c:symbol val="none"/>
          </c:marker>
          <c:cat>
            <c:multiLvlStrRef>
              <c:f>'Figure 6'!$Z$64:$DE$65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2013</c:v>
                  </c:pt>
                  <c:pt idx="12">
                    <c:v>2014</c:v>
                  </c:pt>
                  <c:pt idx="24">
                    <c:v>2015</c:v>
                  </c:pt>
                  <c:pt idx="36">
                    <c:v>2016</c:v>
                  </c:pt>
                  <c:pt idx="48">
                    <c:v>2017</c:v>
                  </c:pt>
                  <c:pt idx="60">
                    <c:v>2018</c:v>
                  </c:pt>
                  <c:pt idx="72">
                    <c:v>2019</c:v>
                  </c:pt>
                </c:lvl>
              </c:multiLvlStrCache>
            </c:multiLvlStrRef>
          </c:cat>
          <c:val>
            <c:numRef>
              <c:f>'Figure 6'!$Z$68:$DE$68</c:f>
              <c:numCache>
                <c:formatCode>General</c:formatCode>
                <c:ptCount val="84"/>
                <c:pt idx="0">
                  <c:v>0.64536000000000004</c:v>
                </c:pt>
                <c:pt idx="1">
                  <c:v>0.66330999999999996</c:v>
                </c:pt>
                <c:pt idx="2">
                  <c:v>0.66942999999999997</c:v>
                </c:pt>
                <c:pt idx="3">
                  <c:v>0.68562000000000001</c:v>
                </c:pt>
                <c:pt idx="4">
                  <c:v>0.66625999999999996</c:v>
                </c:pt>
                <c:pt idx="5">
                  <c:v>0.6381</c:v>
                </c:pt>
                <c:pt idx="6">
                  <c:v>0.61185999999999996</c:v>
                </c:pt>
                <c:pt idx="7">
                  <c:v>0.60274000000000005</c:v>
                </c:pt>
                <c:pt idx="8">
                  <c:v>0.58599000000000001</c:v>
                </c:pt>
                <c:pt idx="9">
                  <c:v>0.59141999999999995</c:v>
                </c:pt>
                <c:pt idx="10">
                  <c:v>0.59863</c:v>
                </c:pt>
                <c:pt idx="11">
                  <c:v>0.57606000000000002</c:v>
                </c:pt>
                <c:pt idx="12">
                  <c:v>0.54418999999999995</c:v>
                </c:pt>
                <c:pt idx="13">
                  <c:v>0.53627999999999998</c:v>
                </c:pt>
                <c:pt idx="14">
                  <c:v>0.53988000000000003</c:v>
                </c:pt>
                <c:pt idx="15">
                  <c:v>0.54549000000000003</c:v>
                </c:pt>
                <c:pt idx="16">
                  <c:v>0.55249999999999999</c:v>
                </c:pt>
                <c:pt idx="17">
                  <c:v>0.54759999999999998</c:v>
                </c:pt>
                <c:pt idx="18">
                  <c:v>0.55491000000000001</c:v>
                </c:pt>
                <c:pt idx="19">
                  <c:v>0.55527000000000004</c:v>
                </c:pt>
                <c:pt idx="20">
                  <c:v>0.56420999999999999</c:v>
                </c:pt>
                <c:pt idx="21">
                  <c:v>0.54027999999999998</c:v>
                </c:pt>
                <c:pt idx="22">
                  <c:v>0.54898000000000002</c:v>
                </c:pt>
                <c:pt idx="23">
                  <c:v>0.54383999999999999</c:v>
                </c:pt>
                <c:pt idx="24">
                  <c:v>0.52297000000000005</c:v>
                </c:pt>
                <c:pt idx="25">
                  <c:v>0.53388000000000002</c:v>
                </c:pt>
                <c:pt idx="26">
                  <c:v>0.50322999999999996</c:v>
                </c:pt>
                <c:pt idx="27">
                  <c:v>0.52588000000000001</c:v>
                </c:pt>
                <c:pt idx="28">
                  <c:v>0.51483999999999996</c:v>
                </c:pt>
                <c:pt idx="29">
                  <c:v>0.50266</c:v>
                </c:pt>
                <c:pt idx="30">
                  <c:v>0.48956</c:v>
                </c:pt>
                <c:pt idx="31">
                  <c:v>0.47393999999999997</c:v>
                </c:pt>
                <c:pt idx="32">
                  <c:v>0.46715000000000001</c:v>
                </c:pt>
                <c:pt idx="33">
                  <c:v>0.45823000000000003</c:v>
                </c:pt>
                <c:pt idx="34">
                  <c:v>0.46428000000000003</c:v>
                </c:pt>
                <c:pt idx="35">
                  <c:v>0.47910000000000003</c:v>
                </c:pt>
                <c:pt idx="36">
                  <c:v>0.47843000000000002</c:v>
                </c:pt>
                <c:pt idx="37">
                  <c:v>0.49551000000000001</c:v>
                </c:pt>
                <c:pt idx="38">
                  <c:v>0.51688000000000001</c:v>
                </c:pt>
                <c:pt idx="39">
                  <c:v>0.53297000000000005</c:v>
                </c:pt>
                <c:pt idx="40">
                  <c:v>0.5444</c:v>
                </c:pt>
                <c:pt idx="41">
                  <c:v>0.49175999999999997</c:v>
                </c:pt>
                <c:pt idx="42">
                  <c:v>0.51034999999999997</c:v>
                </c:pt>
                <c:pt idx="43">
                  <c:v>0.57120000000000004</c:v>
                </c:pt>
                <c:pt idx="44">
                  <c:v>0.57689999999999997</c:v>
                </c:pt>
                <c:pt idx="45">
                  <c:v>0.58579999999999999</c:v>
                </c:pt>
                <c:pt idx="46">
                  <c:v>0.62819999999999998</c:v>
                </c:pt>
                <c:pt idx="47">
                  <c:v>0.59379999999999999</c:v>
                </c:pt>
                <c:pt idx="48">
                  <c:v>0.59379999999999999</c:v>
                </c:pt>
                <c:pt idx="49">
                  <c:v>0.59989999999999999</c:v>
                </c:pt>
                <c:pt idx="50">
                  <c:v>0.61739999999999995</c:v>
                </c:pt>
                <c:pt idx="51">
                  <c:v>0.60770000000000002</c:v>
                </c:pt>
                <c:pt idx="52">
                  <c:v>0.58479999999999999</c:v>
                </c:pt>
                <c:pt idx="53">
                  <c:v>0.57620000000000005</c:v>
                </c:pt>
                <c:pt idx="54">
                  <c:v>0.59589999999999999</c:v>
                </c:pt>
                <c:pt idx="55">
                  <c:v>0.61040000000000005</c:v>
                </c:pt>
                <c:pt idx="56">
                  <c:v>0.61499999999999999</c:v>
                </c:pt>
                <c:pt idx="57">
                  <c:v>0.58420000000000005</c:v>
                </c:pt>
                <c:pt idx="58">
                  <c:v>0.59279999999999999</c:v>
                </c:pt>
                <c:pt idx="59">
                  <c:v>0.57240000000000002</c:v>
                </c:pt>
                <c:pt idx="60">
                  <c:v>0.57189999999999996</c:v>
                </c:pt>
                <c:pt idx="61">
                  <c:v>0.56589999999999996</c:v>
                </c:pt>
                <c:pt idx="62">
                  <c:v>0.56340000000000001</c:v>
                </c:pt>
                <c:pt idx="63">
                  <c:v>0.54700000000000004</c:v>
                </c:pt>
                <c:pt idx="64">
                  <c:v>0.54320000000000002</c:v>
                </c:pt>
                <c:pt idx="65">
                  <c:v>0.56389999999999996</c:v>
                </c:pt>
                <c:pt idx="66">
                  <c:v>0.55910000000000004</c:v>
                </c:pt>
                <c:pt idx="67">
                  <c:v>0.56359999999999999</c:v>
                </c:pt>
                <c:pt idx="68">
                  <c:v>0.56699999999999995</c:v>
                </c:pt>
                <c:pt idx="69">
                  <c:v>0.55079999999999996</c:v>
                </c:pt>
                <c:pt idx="70">
                  <c:v>0.55000000000000004</c:v>
                </c:pt>
                <c:pt idx="71">
                  <c:v>0.56499999999999995</c:v>
                </c:pt>
                <c:pt idx="72">
                  <c:v>0.57189999999999996</c:v>
                </c:pt>
                <c:pt idx="73">
                  <c:v>0.56589999999999996</c:v>
                </c:pt>
                <c:pt idx="74">
                  <c:v>0.56340000000000001</c:v>
                </c:pt>
                <c:pt idx="75">
                  <c:v>0.54700000000000004</c:v>
                </c:pt>
                <c:pt idx="76">
                  <c:v>0.54320000000000002</c:v>
                </c:pt>
                <c:pt idx="77">
                  <c:v>0.56389999999999996</c:v>
                </c:pt>
                <c:pt idx="78">
                  <c:v>0.55910000000000004</c:v>
                </c:pt>
                <c:pt idx="79">
                  <c:v>0.56359999999999999</c:v>
                </c:pt>
                <c:pt idx="80">
                  <c:v>0.56699999999999995</c:v>
                </c:pt>
                <c:pt idx="81">
                  <c:v>0.55079999999999996</c:v>
                </c:pt>
                <c:pt idx="82">
                  <c:v>0.55000000000000004</c:v>
                </c:pt>
                <c:pt idx="83">
                  <c:v>0.56499999999999995</c:v>
                </c:pt>
              </c:numCache>
            </c:numRef>
          </c:val>
          <c:smooth val="0"/>
        </c:ser>
        <c:ser>
          <c:idx val="3"/>
          <c:order val="3"/>
          <c:tx>
            <c:strRef>
              <c:f>'Figure 6'!$A$69</c:f>
              <c:strCache>
                <c:ptCount val="1"/>
                <c:pt idx="0">
                  <c:v>Can Dollar</c:v>
                </c:pt>
              </c:strCache>
            </c:strRef>
          </c:tx>
          <c:marker>
            <c:symbol val="none"/>
          </c:marker>
          <c:cat>
            <c:multiLvlStrRef>
              <c:f>'Figure 6'!$Z$64:$DE$65</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2013</c:v>
                  </c:pt>
                  <c:pt idx="12">
                    <c:v>2014</c:v>
                  </c:pt>
                  <c:pt idx="24">
                    <c:v>2015</c:v>
                  </c:pt>
                  <c:pt idx="36">
                    <c:v>2016</c:v>
                  </c:pt>
                  <c:pt idx="48">
                    <c:v>2017</c:v>
                  </c:pt>
                  <c:pt idx="60">
                    <c:v>2018</c:v>
                  </c:pt>
                  <c:pt idx="72">
                    <c:v>2019</c:v>
                  </c:pt>
                </c:lvl>
              </c:multiLvlStrCache>
            </c:multiLvlStrRef>
          </c:cat>
          <c:val>
            <c:numRef>
              <c:f>'Figure 6'!$Z$69:$DE$69</c:f>
              <c:numCache>
                <c:formatCode>General</c:formatCode>
                <c:ptCount val="84"/>
                <c:pt idx="0">
                  <c:v>0.62173999999999996</c:v>
                </c:pt>
                <c:pt idx="1">
                  <c:v>0.63088999999999995</c:v>
                </c:pt>
                <c:pt idx="2">
                  <c:v>0.64515</c:v>
                </c:pt>
                <c:pt idx="3">
                  <c:v>0.64431000000000005</c:v>
                </c:pt>
                <c:pt idx="4">
                  <c:v>0.63566999999999996</c:v>
                </c:pt>
                <c:pt idx="5">
                  <c:v>0.63773000000000002</c:v>
                </c:pt>
                <c:pt idx="6">
                  <c:v>0.62666999999999995</c:v>
                </c:pt>
                <c:pt idx="7">
                  <c:v>0.63014000000000003</c:v>
                </c:pt>
                <c:pt idx="8">
                  <c:v>0.62060000000000004</c:v>
                </c:pt>
                <c:pt idx="9">
                  <c:v>0.61009999999999998</c:v>
                </c:pt>
                <c:pt idx="10">
                  <c:v>0.60211999999999999</c:v>
                </c:pt>
                <c:pt idx="11">
                  <c:v>0.59372999999999998</c:v>
                </c:pt>
                <c:pt idx="12">
                  <c:v>0.57467999999999997</c:v>
                </c:pt>
                <c:pt idx="13">
                  <c:v>0.55159000000000002</c:v>
                </c:pt>
                <c:pt idx="14">
                  <c:v>0.54052</c:v>
                </c:pt>
                <c:pt idx="15">
                  <c:v>0.53729000000000005</c:v>
                </c:pt>
                <c:pt idx="16">
                  <c:v>0.53937999999999997</c:v>
                </c:pt>
                <c:pt idx="17">
                  <c:v>0.54203000000000001</c:v>
                </c:pt>
                <c:pt idx="18">
                  <c:v>0.54735999999999996</c:v>
                </c:pt>
                <c:pt idx="19">
                  <c:v>0.54896</c:v>
                </c:pt>
                <c:pt idx="20">
                  <c:v>0.55569000000000002</c:v>
                </c:pt>
                <c:pt idx="21">
                  <c:v>0.55303000000000002</c:v>
                </c:pt>
                <c:pt idx="22">
                  <c:v>0.55581000000000003</c:v>
                </c:pt>
                <c:pt idx="23">
                  <c:v>0.56238999999999995</c:v>
                </c:pt>
                <c:pt idx="24">
                  <c:v>0.55098999999999998</c:v>
                </c:pt>
                <c:pt idx="25">
                  <c:v>0.53405999999999998</c:v>
                </c:pt>
                <c:pt idx="26">
                  <c:v>0.51854999999999996</c:v>
                </c:pt>
                <c:pt idx="27">
                  <c:v>0.53747999999999996</c:v>
                </c:pt>
                <c:pt idx="28">
                  <c:v>0.54322000000000004</c:v>
                </c:pt>
                <c:pt idx="29">
                  <c:v>0.52351999999999999</c:v>
                </c:pt>
                <c:pt idx="30">
                  <c:v>0.51329000000000002</c:v>
                </c:pt>
                <c:pt idx="31">
                  <c:v>0.49415999999999999</c:v>
                </c:pt>
                <c:pt idx="32">
                  <c:v>0.48583999999999999</c:v>
                </c:pt>
                <c:pt idx="33">
                  <c:v>0.49048000000000003</c:v>
                </c:pt>
                <c:pt idx="34">
                  <c:v>0.49564999999999998</c:v>
                </c:pt>
                <c:pt idx="35">
                  <c:v>0.49815999999999999</c:v>
                </c:pt>
                <c:pt idx="36">
                  <c:v>0.48221000000000003</c:v>
                </c:pt>
                <c:pt idx="37">
                  <c:v>0.49812000000000001</c:v>
                </c:pt>
                <c:pt idx="38">
                  <c:v>0.52593999999999996</c:v>
                </c:pt>
                <c:pt idx="39">
                  <c:v>0.53639000000000003</c:v>
                </c:pt>
                <c:pt idx="40">
                  <c:v>0.55079999999999996</c:v>
                </c:pt>
                <c:pt idx="41">
                  <c:v>0.52393000000000001</c:v>
                </c:pt>
                <c:pt idx="42">
                  <c:v>0.52929000000000004</c:v>
                </c:pt>
                <c:pt idx="43">
                  <c:v>0.57699999999999996</c:v>
                </c:pt>
                <c:pt idx="44">
                  <c:v>0.5857</c:v>
                </c:pt>
                <c:pt idx="45">
                  <c:v>0.58779999999999999</c:v>
                </c:pt>
                <c:pt idx="46">
                  <c:v>0.61270000000000002</c:v>
                </c:pt>
                <c:pt idx="47">
                  <c:v>0.59430000000000005</c:v>
                </c:pt>
                <c:pt idx="48">
                  <c:v>0.59430000000000005</c:v>
                </c:pt>
                <c:pt idx="49">
                  <c:v>0.60829999999999995</c:v>
                </c:pt>
                <c:pt idx="50">
                  <c:v>0.61</c:v>
                </c:pt>
                <c:pt idx="51">
                  <c:v>0.59719999999999995</c:v>
                </c:pt>
                <c:pt idx="52">
                  <c:v>0.57430000000000003</c:v>
                </c:pt>
                <c:pt idx="53">
                  <c:v>0.57440000000000002</c:v>
                </c:pt>
                <c:pt idx="54">
                  <c:v>0.59570000000000001</c:v>
                </c:pt>
                <c:pt idx="55">
                  <c:v>0.61119999999999997</c:v>
                </c:pt>
                <c:pt idx="56">
                  <c:v>0.622</c:v>
                </c:pt>
                <c:pt idx="57">
                  <c:v>0.59830000000000005</c:v>
                </c:pt>
                <c:pt idx="58">
                  <c:v>0.60060000000000002</c:v>
                </c:pt>
                <c:pt idx="59">
                  <c:v>0.59209999999999996</c:v>
                </c:pt>
                <c:pt idx="60">
                  <c:v>0.58020000000000005</c:v>
                </c:pt>
                <c:pt idx="61">
                  <c:v>0.56910000000000005</c:v>
                </c:pt>
                <c:pt idx="62">
                  <c:v>0.56559999999999999</c:v>
                </c:pt>
                <c:pt idx="63">
                  <c:v>0.55059999999999998</c:v>
                </c:pt>
                <c:pt idx="64">
                  <c:v>0.55700000000000005</c:v>
                </c:pt>
                <c:pt idx="65">
                  <c:v>0.58109999999999995</c:v>
                </c:pt>
                <c:pt idx="66">
                  <c:v>0.57230000000000003</c:v>
                </c:pt>
                <c:pt idx="67">
                  <c:v>0.58150000000000002</c:v>
                </c:pt>
                <c:pt idx="68">
                  <c:v>0.59609999999999996</c:v>
                </c:pt>
                <c:pt idx="69">
                  <c:v>0.58350000000000002</c:v>
                </c:pt>
                <c:pt idx="70">
                  <c:v>0.59379999999999999</c:v>
                </c:pt>
                <c:pt idx="71">
                  <c:v>0.58960000000000001</c:v>
                </c:pt>
                <c:pt idx="72">
                  <c:v>0.58020000000000005</c:v>
                </c:pt>
                <c:pt idx="73">
                  <c:v>0.56910000000000005</c:v>
                </c:pt>
                <c:pt idx="74">
                  <c:v>0.56559999999999999</c:v>
                </c:pt>
                <c:pt idx="75">
                  <c:v>0.55059999999999998</c:v>
                </c:pt>
                <c:pt idx="76">
                  <c:v>0.55700000000000005</c:v>
                </c:pt>
                <c:pt idx="77">
                  <c:v>0.58109999999999995</c:v>
                </c:pt>
                <c:pt idx="78">
                  <c:v>0.57230000000000003</c:v>
                </c:pt>
                <c:pt idx="79">
                  <c:v>0.58150000000000002</c:v>
                </c:pt>
                <c:pt idx="80">
                  <c:v>0.59609999999999996</c:v>
                </c:pt>
                <c:pt idx="81">
                  <c:v>0.58350000000000002</c:v>
                </c:pt>
                <c:pt idx="82">
                  <c:v>0.59379999999999999</c:v>
                </c:pt>
                <c:pt idx="83">
                  <c:v>0.58960000000000001</c:v>
                </c:pt>
              </c:numCache>
            </c:numRef>
          </c:val>
          <c:smooth val="0"/>
        </c:ser>
        <c:dLbls>
          <c:showLegendKey val="0"/>
          <c:showVal val="0"/>
          <c:showCatName val="0"/>
          <c:showSerName val="0"/>
          <c:showPercent val="0"/>
          <c:showBubbleSize val="0"/>
        </c:dLbls>
        <c:smooth val="0"/>
        <c:axId val="477067904"/>
        <c:axId val="477060848"/>
      </c:lineChart>
      <c:catAx>
        <c:axId val="477067904"/>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77060848"/>
        <c:crosses val="autoZero"/>
        <c:auto val="1"/>
        <c:lblAlgn val="ctr"/>
        <c:lblOffset val="100"/>
        <c:noMultiLvlLbl val="0"/>
      </c:catAx>
      <c:valAx>
        <c:axId val="477060848"/>
        <c:scaling>
          <c:orientation val="minMax"/>
          <c:max val="1"/>
          <c:min val="0.4"/>
        </c:scaling>
        <c:delete val="0"/>
        <c:axPos val="l"/>
        <c:majorGridlines>
          <c:spPr>
            <a:ln>
              <a:solidFill>
                <a:schemeClr val="bg1">
                  <a:lumMod val="75000"/>
                </a:schemeClr>
              </a:solidFill>
            </a:ln>
          </c:spPr>
        </c:majorGridlines>
        <c:title>
          <c:tx>
            <c:rich>
              <a:bodyPr rot="0" vert="horz"/>
              <a:lstStyle/>
              <a:p>
                <a:pPr>
                  <a:defRPr/>
                </a:pPr>
                <a:r>
                  <a:rPr lang="en-GB"/>
                  <a:t>Value of currency against £1</a:t>
                </a:r>
              </a:p>
            </c:rich>
          </c:tx>
          <c:layout>
            <c:manualLayout>
              <c:xMode val="edge"/>
              <c:yMode val="edge"/>
              <c:x val="2.2932022932022941E-2"/>
              <c:y val="1.461389491262044E-2"/>
            </c:manualLayout>
          </c:layout>
          <c:overlay val="0"/>
        </c:title>
        <c:numFmt formatCode="#,##0.00" sourceLinked="0"/>
        <c:majorTickMark val="out"/>
        <c:minorTickMark val="none"/>
        <c:tickLblPos val="nextTo"/>
        <c:crossAx val="477067904"/>
        <c:crosses val="autoZero"/>
        <c:crossBetween val="between"/>
      </c:valAx>
    </c:plotArea>
    <c:plotVisOnly val="1"/>
    <c:dispBlanksAs val="gap"/>
    <c:showDLblsOverMax val="0"/>
  </c:chart>
  <c:spPr>
    <a:solidFill>
      <a:sysClr val="window" lastClr="FFFFFF"/>
    </a:solidFill>
    <a:ln>
      <a:noFill/>
    </a:ln>
  </c:spPr>
  <c:txPr>
    <a:bodyPr/>
    <a:lstStyle/>
    <a:p>
      <a:pPr>
        <a:defRPr sz="1400">
          <a:latin typeface="Arial" panose="020B0604020202020204" pitchFamily="34" charset="0"/>
          <a:cs typeface="Arial" panose="020B0604020202020204" pitchFamily="34" charset="0"/>
        </a:defRPr>
      </a:pPr>
      <a:endParaRPr lang="en-US"/>
    </a:p>
  </c:txPr>
  <c:printSettings>
    <c:headerFooter/>
    <c:pageMargins b="0.750000000000002" l="0.70000000000000062" r="0.70000000000000062" t="0.75000000000000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9.5478976059166693E-2"/>
          <c:y val="1.8926972363748663E-2"/>
          <c:w val="0.80184442531728073"/>
          <c:h val="0.97086065222239593"/>
        </c:manualLayout>
      </c:layout>
      <c:doughnutChart>
        <c:varyColors val="1"/>
        <c:ser>
          <c:idx val="0"/>
          <c:order val="0"/>
          <c:spPr>
            <a:ln>
              <a:solidFill>
                <a:schemeClr val="bg1"/>
              </a:solidFill>
            </a:ln>
          </c:spPr>
          <c:dLbls>
            <c:dLbl>
              <c:idx val="3"/>
              <c:tx>
                <c:rich>
                  <a:bodyPr/>
                  <a:lstStyle/>
                  <a:p>
                    <a:fld id="{D0095856-1DC7-4B01-B03D-A81878E46FEB}" type="CATEGORYNAME">
                      <a:rPr lang="en-US"/>
                      <a:pPr/>
                      <a:t>[CATEGORY NAME]</a:t>
                    </a:fld>
                    <a:r>
                      <a:rPr lang="en-US" baseline="0"/>
                      <a:t>, </a:t>
                    </a:r>
                  </a:p>
                  <a:p>
                    <a:fld id="{260687A9-6669-44FC-B468-BB0E76CF391A}"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a:lstStyle/>
              <a:p>
                <a:pPr>
                  <a:defRPr>
                    <a:solidFill>
                      <a:schemeClr val="bg1"/>
                    </a:solidFill>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7'!$C$8:$C$11</c:f>
              <c:strCache>
                <c:ptCount val="4"/>
                <c:pt idx="0">
                  <c:v>Visiting friends/relatives</c:v>
                </c:pt>
                <c:pt idx="1">
                  <c:v>Holiday</c:v>
                </c:pt>
                <c:pt idx="2">
                  <c:v>Business</c:v>
                </c:pt>
                <c:pt idx="3">
                  <c:v>Other</c:v>
                </c:pt>
              </c:strCache>
            </c:strRef>
          </c:cat>
          <c:val>
            <c:numRef>
              <c:f>'Figure 7'!$D$8:$D$11</c:f>
              <c:numCache>
                <c:formatCode>0%</c:formatCode>
                <c:ptCount val="4"/>
                <c:pt idx="0">
                  <c:v>0.43094097490651667</c:v>
                </c:pt>
                <c:pt idx="1">
                  <c:v>0.3914251102277696</c:v>
                </c:pt>
                <c:pt idx="2">
                  <c:v>0.13161822743595744</c:v>
                </c:pt>
                <c:pt idx="3">
                  <c:v>4.6015687429755134E-2</c:v>
                </c:pt>
              </c:numCache>
            </c:numRef>
          </c:val>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'Figures 8a-8c'!$E$10</c:f>
              <c:strCache>
                <c:ptCount val="1"/>
                <c:pt idx="0">
                  <c:v>Column1</c:v>
                </c:pt>
              </c:strCache>
            </c:strRef>
          </c:tx>
          <c:invertIfNegative val="0"/>
          <c:dPt>
            <c:idx val="0"/>
            <c:invertIfNegative val="0"/>
            <c:bubble3D val="0"/>
            <c:spPr>
              <a:solidFill>
                <a:srgbClr val="00B0F0"/>
              </a:solidFill>
            </c:spPr>
          </c:dPt>
          <c:dPt>
            <c:idx val="1"/>
            <c:invertIfNegative val="0"/>
            <c:bubble3D val="0"/>
            <c:spPr>
              <a:solidFill>
                <a:srgbClr val="00B0F0"/>
              </a:solidFill>
            </c:spPr>
          </c:dPt>
          <c:dPt>
            <c:idx val="2"/>
            <c:invertIfNegative val="0"/>
            <c:bubble3D val="0"/>
            <c:spPr>
              <a:solidFill>
                <a:srgbClr val="0070C0"/>
              </a:solidFill>
            </c:spPr>
          </c:dPt>
          <c:dPt>
            <c:idx val="3"/>
            <c:invertIfNegative val="0"/>
            <c:bubble3D val="0"/>
            <c:spPr>
              <a:solidFill>
                <a:srgbClr val="0070C0"/>
              </a:solidFill>
            </c:spPr>
          </c:dPt>
          <c:dPt>
            <c:idx val="4"/>
            <c:invertIfNegative val="0"/>
            <c:bubble3D val="0"/>
            <c:spPr>
              <a:solidFill>
                <a:srgbClr val="0070C0"/>
              </a:solidFill>
            </c:spPr>
          </c:dPt>
          <c:dPt>
            <c:idx val="5"/>
            <c:invertIfNegative val="0"/>
            <c:bubble3D val="0"/>
            <c:spPr>
              <a:solidFill>
                <a:srgbClr val="0070C0"/>
              </a:solidFill>
            </c:spPr>
          </c:dPt>
          <c:dPt>
            <c:idx val="6"/>
            <c:invertIfNegative val="0"/>
            <c:bubble3D val="0"/>
            <c:spPr>
              <a:solidFill>
                <a:srgbClr val="0070C0"/>
              </a:solidFill>
            </c:spPr>
          </c:dPt>
          <c:dPt>
            <c:idx val="7"/>
            <c:invertIfNegative val="0"/>
            <c:bubble3D val="0"/>
            <c:spPr>
              <a:solidFill>
                <a:srgbClr val="0070C0"/>
              </a:solidFill>
            </c:spPr>
          </c:dPt>
          <c:dPt>
            <c:idx val="8"/>
            <c:invertIfNegative val="0"/>
            <c:bubble3D val="0"/>
            <c:spPr>
              <a:solidFill>
                <a:srgbClr val="0070C0"/>
              </a:solidFill>
            </c:spPr>
          </c:dPt>
          <c:dPt>
            <c:idx val="9"/>
            <c:invertIfNegative val="0"/>
            <c:bubble3D val="0"/>
            <c:spPr>
              <a:solidFill>
                <a:srgbClr val="0070C0"/>
              </a:solidFill>
            </c:spPr>
          </c:dPt>
          <c:dPt>
            <c:idx val="10"/>
            <c:invertIfNegative val="0"/>
            <c:bubble3D val="0"/>
            <c:spPr>
              <a:solidFill>
                <a:srgbClr val="0070C0"/>
              </a:solidFill>
            </c:spPr>
          </c:dPt>
          <c:dPt>
            <c:idx val="11"/>
            <c:invertIfNegative val="0"/>
            <c:bubble3D val="0"/>
            <c:spPr>
              <a:solidFill>
                <a:srgbClr val="0070C0"/>
              </a:solidFill>
            </c:spPr>
          </c:dPt>
          <c:dPt>
            <c:idx val="12"/>
            <c:invertIfNegative val="0"/>
            <c:bubble3D val="0"/>
            <c:spPr>
              <a:solidFill>
                <a:srgbClr val="0070C0"/>
              </a:solidFill>
            </c:spPr>
          </c:dPt>
          <c:dPt>
            <c:idx val="13"/>
            <c:invertIfNegative val="0"/>
            <c:bubble3D val="0"/>
            <c:spPr>
              <a:solidFill>
                <a:srgbClr val="00B0F0"/>
              </a:solidFill>
            </c:spPr>
          </c:dPt>
          <c:dPt>
            <c:idx val="14"/>
            <c:invertIfNegative val="0"/>
            <c:bubble3D val="0"/>
            <c:spPr>
              <a:solidFill>
                <a:srgbClr val="0070C0"/>
              </a:solidFill>
            </c:spPr>
          </c:dPt>
          <c:cat>
            <c:strRef>
              <c:f>'Figures 8a-8c'!$D$11:$D$25</c:f>
              <c:strCache>
                <c:ptCount val="15"/>
                <c:pt idx="0">
                  <c:v>England</c:v>
                </c:pt>
                <c:pt idx="1">
                  <c:v>Scotland </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8a-8c'!$E$11:$E$25</c:f>
              <c:numCache>
                <c:formatCode>0%</c:formatCode>
                <c:ptCount val="15"/>
                <c:pt idx="0">
                  <c:v>0.51202140180786138</c:v>
                </c:pt>
                <c:pt idx="1">
                  <c:v>0.54516297967758087</c:v>
                </c:pt>
                <c:pt idx="2">
                  <c:v>0.46903776671876196</c:v>
                </c:pt>
                <c:pt idx="3">
                  <c:v>0.35745539465066584</c:v>
                </c:pt>
                <c:pt idx="4">
                  <c:v>0.32538170134615696</c:v>
                </c:pt>
                <c:pt idx="5">
                  <c:v>0.32246903359825541</c:v>
                </c:pt>
                <c:pt idx="6">
                  <c:v>0.27406273738638648</c:v>
                </c:pt>
                <c:pt idx="7">
                  <c:v>0.11520401997935095</c:v>
                </c:pt>
                <c:pt idx="8">
                  <c:v>0.44762699257606731</c:v>
                </c:pt>
                <c:pt idx="9">
                  <c:v>0.45121715791504713</c:v>
                </c:pt>
                <c:pt idx="10">
                  <c:v>0.29717076818173344</c:v>
                </c:pt>
                <c:pt idx="11">
                  <c:v>0.38114169119954344</c:v>
                </c:pt>
                <c:pt idx="12">
                  <c:v>0.29217056668046354</c:v>
                </c:pt>
                <c:pt idx="13">
                  <c:v>0.64551046716581761</c:v>
                </c:pt>
                <c:pt idx="14">
                  <c:v>0.28165808065013409</c:v>
                </c:pt>
              </c:numCache>
            </c:numRef>
          </c:val>
        </c:ser>
        <c:dLbls>
          <c:showLegendKey val="0"/>
          <c:showVal val="0"/>
          <c:showCatName val="0"/>
          <c:showSerName val="0"/>
          <c:showPercent val="0"/>
          <c:showBubbleSize val="0"/>
        </c:dLbls>
        <c:gapWidth val="150"/>
        <c:axId val="477234936"/>
        <c:axId val="477235328"/>
      </c:barChart>
      <c:lineChart>
        <c:grouping val="standard"/>
        <c:varyColors val="0"/>
        <c:ser>
          <c:idx val="1"/>
          <c:order val="1"/>
          <c:tx>
            <c:strRef>
              <c:f>'Figures 8a-8c'!$F$10</c:f>
              <c:strCache>
                <c:ptCount val="1"/>
                <c:pt idx="0">
                  <c:v>External Overnight Trips Average</c:v>
                </c:pt>
              </c:strCache>
            </c:strRef>
          </c:tx>
          <c:spPr>
            <a:ln>
              <a:solidFill>
                <a:srgbClr val="00B050"/>
              </a:solidFill>
              <a:prstDash val="sysDot"/>
            </a:ln>
          </c:spPr>
          <c:marker>
            <c:symbol val="none"/>
          </c:marker>
          <c:cat>
            <c:strRef>
              <c:f>'Figures 8a-8c'!$D$11:$D$25</c:f>
              <c:strCache>
                <c:ptCount val="15"/>
                <c:pt idx="0">
                  <c:v>England</c:v>
                </c:pt>
                <c:pt idx="1">
                  <c:v>Scotland </c:v>
                </c:pt>
                <c:pt idx="2">
                  <c:v>Wales</c:v>
                </c:pt>
                <c:pt idx="3">
                  <c:v>Republic of Ireland</c:v>
                </c:pt>
                <c:pt idx="4">
                  <c:v>France</c:v>
                </c:pt>
                <c:pt idx="5">
                  <c:v>Germany</c:v>
                </c:pt>
                <c:pt idx="6">
                  <c:v>Netherlands</c:v>
                </c:pt>
                <c:pt idx="7">
                  <c:v>Italy</c:v>
                </c:pt>
                <c:pt idx="8">
                  <c:v>Spain</c:v>
                </c:pt>
                <c:pt idx="9">
                  <c:v>Other Europe</c:v>
                </c:pt>
                <c:pt idx="10">
                  <c:v>USA</c:v>
                </c:pt>
                <c:pt idx="11">
                  <c:v>Canada</c:v>
                </c:pt>
                <c:pt idx="12">
                  <c:v>Australia</c:v>
                </c:pt>
                <c:pt idx="13">
                  <c:v>New Zealand</c:v>
                </c:pt>
                <c:pt idx="14">
                  <c:v>Other overseas</c:v>
                </c:pt>
              </c:strCache>
            </c:strRef>
          </c:cat>
          <c:val>
            <c:numRef>
              <c:f>'Figures 8a-8c'!$F$11:$F$25</c:f>
              <c:numCache>
                <c:formatCode>0%</c:formatCode>
                <c:ptCount val="15"/>
                <c:pt idx="0">
                  <c:v>0.43094097490650107</c:v>
                </c:pt>
                <c:pt idx="1">
                  <c:v>0.43094097490650107</c:v>
                </c:pt>
                <c:pt idx="2">
                  <c:v>0.43094097490650107</c:v>
                </c:pt>
                <c:pt idx="3">
                  <c:v>0.43094097490650107</c:v>
                </c:pt>
                <c:pt idx="4">
                  <c:v>0.43094097490650107</c:v>
                </c:pt>
                <c:pt idx="5">
                  <c:v>0.43094097490650107</c:v>
                </c:pt>
                <c:pt idx="6">
                  <c:v>0.43094097490650107</c:v>
                </c:pt>
                <c:pt idx="7">
                  <c:v>0.43094097490650107</c:v>
                </c:pt>
                <c:pt idx="8">
                  <c:v>0.43094097490650107</c:v>
                </c:pt>
                <c:pt idx="9">
                  <c:v>0.43094097490650107</c:v>
                </c:pt>
                <c:pt idx="10">
                  <c:v>0.43094097490650107</c:v>
                </c:pt>
                <c:pt idx="11">
                  <c:v>0.43094097490650107</c:v>
                </c:pt>
                <c:pt idx="12">
                  <c:v>0.43094097490650107</c:v>
                </c:pt>
                <c:pt idx="13">
                  <c:v>0.43094097490650107</c:v>
                </c:pt>
                <c:pt idx="14">
                  <c:v>0.43094097490650107</c:v>
                </c:pt>
              </c:numCache>
            </c:numRef>
          </c:val>
          <c:smooth val="0"/>
        </c:ser>
        <c:dLbls>
          <c:showLegendKey val="0"/>
          <c:showVal val="0"/>
          <c:showCatName val="0"/>
          <c:showSerName val="0"/>
          <c:showPercent val="0"/>
          <c:showBubbleSize val="0"/>
        </c:dLbls>
        <c:marker val="1"/>
        <c:smooth val="0"/>
        <c:axId val="477234936"/>
        <c:axId val="477235328"/>
      </c:lineChart>
      <c:catAx>
        <c:axId val="477234936"/>
        <c:scaling>
          <c:orientation val="minMax"/>
        </c:scaling>
        <c:delete val="0"/>
        <c:axPos val="b"/>
        <c:numFmt formatCode="General" sourceLinked="0"/>
        <c:majorTickMark val="out"/>
        <c:minorTickMark val="none"/>
        <c:tickLblPos val="nextTo"/>
        <c:txPr>
          <a:bodyPr rot="-5400000" vert="horz"/>
          <a:lstStyle/>
          <a:p>
            <a:pPr>
              <a:defRPr sz="1100">
                <a:latin typeface="Arial" pitchFamily="34" charset="0"/>
                <a:cs typeface="Arial" pitchFamily="34" charset="0"/>
              </a:defRPr>
            </a:pPr>
            <a:endParaRPr lang="en-US"/>
          </a:p>
        </c:txPr>
        <c:crossAx val="477235328"/>
        <c:crosses val="autoZero"/>
        <c:auto val="1"/>
        <c:lblAlgn val="ctr"/>
        <c:lblOffset val="100"/>
        <c:noMultiLvlLbl val="0"/>
      </c:catAx>
      <c:valAx>
        <c:axId val="477235328"/>
        <c:scaling>
          <c:orientation val="minMax"/>
          <c:max val="0.8"/>
        </c:scaling>
        <c:delete val="0"/>
        <c:axPos val="l"/>
        <c:numFmt formatCode="0%" sourceLinked="1"/>
        <c:majorTickMark val="out"/>
        <c:minorTickMark val="none"/>
        <c:tickLblPos val="nextTo"/>
        <c:txPr>
          <a:bodyPr/>
          <a:lstStyle/>
          <a:p>
            <a:pPr>
              <a:defRPr sz="1100">
                <a:latin typeface="Arial" pitchFamily="34" charset="0"/>
                <a:cs typeface="Arial" pitchFamily="34" charset="0"/>
              </a:defRPr>
            </a:pPr>
            <a:endParaRPr lang="en-US"/>
          </a:p>
        </c:txPr>
        <c:crossAx val="477234936"/>
        <c:crosses val="autoZero"/>
        <c:crossBetween val="between"/>
      </c:valAx>
    </c:plotArea>
    <c:legend>
      <c:legendPos val="b"/>
      <c:legendEntry>
        <c:idx val="0"/>
        <c:delete val="1"/>
      </c:legendEntry>
      <c:overlay val="0"/>
      <c:txPr>
        <a:bodyPr/>
        <a:lstStyle/>
        <a:p>
          <a:pPr>
            <a:defRPr sz="1100">
              <a:latin typeface="Arial" pitchFamily="34" charset="0"/>
              <a:cs typeface="Arial" pitchFamily="34" charset="0"/>
            </a:defRPr>
          </a:pPr>
          <a:endParaRPr lang="en-US"/>
        </a:p>
      </c:txPr>
    </c:legend>
    <c:plotVisOnly val="1"/>
    <c:dispBlanksAs val="gap"/>
    <c:showDLblsOverMax val="0"/>
  </c:chart>
  <c:spPr>
    <a:solidFill>
      <a:sysClr val="window" lastClr="FFFFFF"/>
    </a:solidFill>
    <a:ln>
      <a:noFill/>
    </a:ln>
  </c:spPr>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hyperlink" Target="https://www.cso.ie/en/releasesandpublications/in/hts/methodologynoteonreviewofhouseholdtravelsurvey2018/"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12</xdr:row>
      <xdr:rowOff>28575</xdr:rowOff>
    </xdr:from>
    <xdr:to>
      <xdr:col>1</xdr:col>
      <xdr:colOff>1638300</xdr:colOff>
      <xdr:row>13</xdr:row>
      <xdr:rowOff>0</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3267075" y="3648075"/>
          <a:ext cx="1095375" cy="1104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85726</xdr:colOff>
      <xdr:row>3</xdr:row>
      <xdr:rowOff>19050</xdr:rowOff>
    </xdr:from>
    <xdr:to>
      <xdr:col>14</xdr:col>
      <xdr:colOff>247650</xdr:colOff>
      <xdr:row>27</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47624</xdr:rowOff>
    </xdr:from>
    <xdr:to>
      <xdr:col>29</xdr:col>
      <xdr:colOff>333374</xdr:colOff>
      <xdr:row>39</xdr:row>
      <xdr:rowOff>190499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0.94273</cdr:x>
      <cdr:y>0.13534</cdr:y>
    </cdr:from>
    <cdr:to>
      <cdr:x>0.9852</cdr:x>
      <cdr:y>0.20727</cdr:y>
    </cdr:to>
    <cdr:pic>
      <cdr:nvPicPr>
        <cdr:cNvPr id="2"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1"/>
        <a:srcRect xmlns:a="http://schemas.openxmlformats.org/drawingml/2006/main" l="42711" t="-9534" r="20303" b="18594"/>
        <a:stretch xmlns:a="http://schemas.openxmlformats.org/drawingml/2006/main"/>
      </cdr:blipFill>
      <cdr:spPr>
        <a:xfrm xmlns:a="http://schemas.openxmlformats.org/drawingml/2006/main">
          <a:off x="16980166" y="947489"/>
          <a:ext cx="764960" cy="503573"/>
        </a:xfrm>
        <a:prstGeom xmlns:a="http://schemas.openxmlformats.org/drawingml/2006/main" prst="rect">
          <a:avLst/>
        </a:prstGeom>
      </cdr:spPr>
    </cdr:pic>
  </cdr:relSizeAnchor>
  <cdr:relSizeAnchor xmlns:cdr="http://schemas.openxmlformats.org/drawingml/2006/chartDrawing">
    <cdr:from>
      <cdr:x>0.94139</cdr:x>
      <cdr:y>0.28218</cdr:y>
    </cdr:from>
    <cdr:to>
      <cdr:x>0.9963</cdr:x>
      <cdr:y>0.35927</cdr:y>
    </cdr:to>
    <cdr:pic>
      <cdr:nvPicPr>
        <cdr:cNvPr id="3"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2"/>
        <a:srcRect xmlns:a="http://schemas.openxmlformats.org/drawingml/2006/main" l="33478" t="-3955" r="18830" b="-1"/>
        <a:stretch xmlns:a="http://schemas.openxmlformats.org/drawingml/2006/main"/>
      </cdr:blipFill>
      <cdr:spPr>
        <a:xfrm xmlns:a="http://schemas.openxmlformats.org/drawingml/2006/main">
          <a:off x="16956051" y="1975484"/>
          <a:ext cx="989027" cy="539697"/>
        </a:xfrm>
        <a:prstGeom xmlns:a="http://schemas.openxmlformats.org/drawingml/2006/main" prst="rect">
          <a:avLst/>
        </a:prstGeom>
      </cdr:spPr>
    </cdr:pic>
  </cdr:relSizeAnchor>
  <cdr:relSizeAnchor xmlns:cdr="http://schemas.openxmlformats.org/drawingml/2006/chartDrawing">
    <cdr:from>
      <cdr:x>0.935</cdr:x>
      <cdr:y>0.66898</cdr:y>
    </cdr:from>
    <cdr:to>
      <cdr:x>0.98731</cdr:x>
      <cdr:y>0.76038</cdr:y>
    </cdr:to>
    <cdr:pic>
      <cdr:nvPicPr>
        <cdr:cNvPr id="4"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3"/>
        <a:srcRect xmlns:a="http://schemas.openxmlformats.org/drawingml/2006/main" l="41794" t="-4629" r="17886" b="-1"/>
        <a:stretch xmlns:a="http://schemas.openxmlformats.org/drawingml/2006/main"/>
      </cdr:blipFill>
      <cdr:spPr>
        <a:xfrm xmlns:a="http://schemas.openxmlformats.org/drawingml/2006/main">
          <a:off x="16840946" y="4683445"/>
          <a:ext cx="942196" cy="639880"/>
        </a:xfrm>
        <a:prstGeom xmlns:a="http://schemas.openxmlformats.org/drawingml/2006/main" prst="rect">
          <a:avLst/>
        </a:prstGeom>
      </cdr:spPr>
    </cdr:pic>
  </cdr:relSizeAnchor>
  <cdr:relSizeAnchor xmlns:cdr="http://schemas.openxmlformats.org/drawingml/2006/chartDrawing">
    <cdr:from>
      <cdr:x>0.9382</cdr:x>
      <cdr:y>0.53581</cdr:y>
    </cdr:from>
    <cdr:to>
      <cdr:x>0.99154</cdr:x>
      <cdr:y>0.62884</cdr:y>
    </cdr:to>
    <cdr:pic>
      <cdr:nvPicPr>
        <cdr:cNvPr id="5" name="chart"/>
        <cdr:cNvPicPr>
          <a:picLocks xmlns:a="http://schemas.openxmlformats.org/drawingml/2006/main" noChangeAspect="1"/>
        </cdr:cNvPicPr>
      </cdr:nvPicPr>
      <cdr:blipFill rotWithShape="1">
        <a:blip xmlns:a="http://schemas.openxmlformats.org/drawingml/2006/main" xmlns:r="http://schemas.openxmlformats.org/officeDocument/2006/relationships" r:embed="rId4"/>
        <a:srcRect xmlns:a="http://schemas.openxmlformats.org/drawingml/2006/main" l="43410" t="-11644" r="16753"/>
        <a:stretch xmlns:a="http://schemas.openxmlformats.org/drawingml/2006/main"/>
      </cdr:blipFill>
      <cdr:spPr>
        <a:xfrm xmlns:a="http://schemas.openxmlformats.org/drawingml/2006/main">
          <a:off x="16898636" y="3751169"/>
          <a:ext cx="960748" cy="651292"/>
        </a:xfrm>
        <a:prstGeom xmlns:a="http://schemas.openxmlformats.org/drawingml/2006/main" prst="rect">
          <a:avLst/>
        </a:prstGeom>
      </cdr:spPr>
    </cdr:pic>
  </cdr:relSizeAnchor>
</c:userShapes>
</file>

<file path=xl/drawings/drawing13.xml><?xml version="1.0" encoding="utf-8"?>
<xdr:wsDr xmlns:xdr="http://schemas.openxmlformats.org/drawingml/2006/spreadsheetDrawing" xmlns:a="http://schemas.openxmlformats.org/drawingml/2006/main">
  <xdr:twoCellAnchor>
    <xdr:from>
      <xdr:col>0</xdr:col>
      <xdr:colOff>28575</xdr:colOff>
      <xdr:row>3</xdr:row>
      <xdr:rowOff>19050</xdr:rowOff>
    </xdr:from>
    <xdr:to>
      <xdr:col>11</xdr:col>
      <xdr:colOff>381000</xdr:colOff>
      <xdr:row>33</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247650</xdr:colOff>
      <xdr:row>16</xdr:row>
      <xdr:rowOff>0</xdr:rowOff>
    </xdr:from>
    <xdr:to>
      <xdr:col>7</xdr:col>
      <xdr:colOff>66675</xdr:colOff>
      <xdr:row>22</xdr:row>
      <xdr:rowOff>85725</xdr:rowOff>
    </xdr:to>
    <xdr:sp macro="" textlink="">
      <xdr:nvSpPr>
        <xdr:cNvPr id="3" name="TextBox 2"/>
        <xdr:cNvSpPr txBox="1"/>
      </xdr:nvSpPr>
      <xdr:spPr>
        <a:xfrm>
          <a:off x="2686050" y="3076575"/>
          <a:ext cx="1647825"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800" b="1">
              <a:latin typeface="Arial" pitchFamily="34" charset="0"/>
              <a:cs typeface="Arial" pitchFamily="34" charset="0"/>
            </a:rPr>
            <a:t>3.0 million </a:t>
          </a:r>
        </a:p>
        <a:p>
          <a:pPr algn="ctr"/>
          <a:r>
            <a:rPr lang="en-GB" sz="1800" b="1">
              <a:latin typeface="Arial" pitchFamily="34" charset="0"/>
              <a:cs typeface="Arial" pitchFamily="34" charset="0"/>
            </a:rPr>
            <a:t>overnight</a:t>
          </a:r>
          <a:r>
            <a:rPr lang="en-GB" sz="1800" b="1" baseline="0">
              <a:latin typeface="Arial" pitchFamily="34" charset="0"/>
              <a:cs typeface="Arial" pitchFamily="34" charset="0"/>
            </a:rPr>
            <a:t> </a:t>
          </a:r>
        </a:p>
        <a:p>
          <a:pPr algn="ctr"/>
          <a:r>
            <a:rPr lang="en-GB" sz="1800" b="1" baseline="0">
              <a:latin typeface="Arial" pitchFamily="34" charset="0"/>
              <a:cs typeface="Arial" pitchFamily="34" charset="0"/>
            </a:rPr>
            <a:t>trips</a:t>
          </a:r>
          <a:endParaRPr lang="en-GB" sz="1800" b="1">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6</xdr:row>
      <xdr:rowOff>9525</xdr:rowOff>
    </xdr:from>
    <xdr:to>
      <xdr:col>8</xdr:col>
      <xdr:colOff>571500</xdr:colOff>
      <xdr:row>37</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66675</xdr:colOff>
      <xdr:row>6</xdr:row>
      <xdr:rowOff>9525</xdr:rowOff>
    </xdr:from>
    <xdr:to>
      <xdr:col>17</xdr:col>
      <xdr:colOff>238125</xdr:colOff>
      <xdr:row>37</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209550</xdr:colOff>
      <xdr:row>6</xdr:row>
      <xdr:rowOff>114299</xdr:rowOff>
    </xdr:from>
    <xdr:to>
      <xdr:col>25</xdr:col>
      <xdr:colOff>142876</xdr:colOff>
      <xdr:row>38</xdr:row>
      <xdr:rowOff>66674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200025</xdr:colOff>
      <xdr:row>16</xdr:row>
      <xdr:rowOff>76200</xdr:rowOff>
    </xdr:from>
    <xdr:to>
      <xdr:col>9</xdr:col>
      <xdr:colOff>43815</xdr:colOff>
      <xdr:row>18</xdr:row>
      <xdr:rowOff>0</xdr:rowOff>
    </xdr:to>
    <xdr:sp macro="" textlink="">
      <xdr:nvSpPr>
        <xdr:cNvPr id="5" name="Text Box 195"/>
        <xdr:cNvSpPr txBox="1">
          <a:spLocks noChangeArrowheads="1"/>
        </xdr:cNvSpPr>
      </xdr:nvSpPr>
      <xdr:spPr bwMode="auto">
        <a:xfrm>
          <a:off x="5076825" y="3162300"/>
          <a:ext cx="45339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1000"/>
            </a:spcAft>
          </a:pPr>
          <a:r>
            <a:rPr lang="en-GB" sz="1000" b="1">
              <a:solidFill>
                <a:srgbClr val="00B050"/>
              </a:solidFill>
              <a:effectLst/>
              <a:latin typeface="Arial" panose="020B0604020202020204" pitchFamily="34" charset="0"/>
              <a:ea typeface="Calibri" panose="020F0502020204030204" pitchFamily="34" charset="0"/>
            </a:rPr>
            <a:t>43%</a:t>
          </a:r>
          <a:endParaRPr lang="en-GB" sz="1200">
            <a:effectLst/>
            <a:latin typeface="Arial" panose="020B0604020202020204" pitchFamily="34" charset="0"/>
            <a:ea typeface="Calibri" panose="020F0502020204030204" pitchFamily="34" charset="0"/>
          </a:endParaRPr>
        </a:p>
      </xdr:txBody>
    </xdr:sp>
    <xdr:clientData/>
  </xdr:twoCellAnchor>
  <xdr:twoCellAnchor>
    <xdr:from>
      <xdr:col>17</xdr:col>
      <xdr:colOff>0</xdr:colOff>
      <xdr:row>17</xdr:row>
      <xdr:rowOff>47625</xdr:rowOff>
    </xdr:from>
    <xdr:to>
      <xdr:col>17</xdr:col>
      <xdr:colOff>453390</xdr:colOff>
      <xdr:row>18</xdr:row>
      <xdr:rowOff>161925</xdr:rowOff>
    </xdr:to>
    <xdr:sp macro="" textlink="">
      <xdr:nvSpPr>
        <xdr:cNvPr id="6" name="Text Box 195"/>
        <xdr:cNvSpPr txBox="1">
          <a:spLocks noChangeArrowheads="1"/>
        </xdr:cNvSpPr>
      </xdr:nvSpPr>
      <xdr:spPr bwMode="auto">
        <a:xfrm>
          <a:off x="10363200" y="3324225"/>
          <a:ext cx="45339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1000"/>
            </a:spcAft>
          </a:pPr>
          <a:r>
            <a:rPr lang="en-GB" sz="1000" b="1">
              <a:solidFill>
                <a:srgbClr val="00B050"/>
              </a:solidFill>
              <a:effectLst/>
              <a:latin typeface="Arial" panose="020B0604020202020204" pitchFamily="34" charset="0"/>
              <a:ea typeface="Calibri" panose="020F0502020204030204" pitchFamily="34" charset="0"/>
            </a:rPr>
            <a:t>39%</a:t>
          </a:r>
          <a:endParaRPr lang="en-GB" sz="1200">
            <a:effectLst/>
            <a:latin typeface="Arial" panose="020B0604020202020204" pitchFamily="34" charset="0"/>
            <a:ea typeface="Calibri" panose="020F0502020204030204" pitchFamily="34" charset="0"/>
          </a:endParaRPr>
        </a:p>
      </xdr:txBody>
    </xdr:sp>
    <xdr:clientData/>
  </xdr:twoCellAnchor>
  <xdr:twoCellAnchor>
    <xdr:from>
      <xdr:col>24</xdr:col>
      <xdr:colOff>571500</xdr:colOff>
      <xdr:row>23</xdr:row>
      <xdr:rowOff>66675</xdr:rowOff>
    </xdr:from>
    <xdr:to>
      <xdr:col>25</xdr:col>
      <xdr:colOff>415290</xdr:colOff>
      <xdr:row>24</xdr:row>
      <xdr:rowOff>180975</xdr:rowOff>
    </xdr:to>
    <xdr:sp macro="" textlink="">
      <xdr:nvSpPr>
        <xdr:cNvPr id="7" name="Text Box 195"/>
        <xdr:cNvSpPr txBox="1">
          <a:spLocks noChangeArrowheads="1"/>
        </xdr:cNvSpPr>
      </xdr:nvSpPr>
      <xdr:spPr bwMode="auto">
        <a:xfrm>
          <a:off x="15201900" y="4486275"/>
          <a:ext cx="45339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nSpc>
              <a:spcPct val="115000"/>
            </a:lnSpc>
            <a:spcAft>
              <a:spcPts val="1000"/>
            </a:spcAft>
          </a:pPr>
          <a:r>
            <a:rPr lang="en-GB" sz="1000" b="1">
              <a:solidFill>
                <a:srgbClr val="00B050"/>
              </a:solidFill>
              <a:effectLst/>
              <a:latin typeface="Arial" panose="020B0604020202020204" pitchFamily="34" charset="0"/>
              <a:ea typeface="Calibri" panose="020F0502020204030204" pitchFamily="34" charset="0"/>
            </a:rPr>
            <a:t>18%</a:t>
          </a:r>
          <a:endParaRPr lang="en-GB" sz="1200">
            <a:effectLst/>
            <a:latin typeface="Arial" panose="020B0604020202020204" pitchFamily="34" charset="0"/>
            <a:ea typeface="Calibri" panose="020F050202020403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57150</xdr:colOff>
      <xdr:row>3</xdr:row>
      <xdr:rowOff>85725</xdr:rowOff>
    </xdr:from>
    <xdr:to>
      <xdr:col>28</xdr:col>
      <xdr:colOff>19050</xdr:colOff>
      <xdr:row>35</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47625</xdr:colOff>
      <xdr:row>5</xdr:row>
      <xdr:rowOff>114300</xdr:rowOff>
    </xdr:from>
    <xdr:to>
      <xdr:col>5</xdr:col>
      <xdr:colOff>561974</xdr:colOff>
      <xdr:row>31</xdr:row>
      <xdr:rowOff>85725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6</xdr:row>
      <xdr:rowOff>9525</xdr:rowOff>
    </xdr:from>
    <xdr:to>
      <xdr:col>11</xdr:col>
      <xdr:colOff>552450</xdr:colOff>
      <xdr:row>31</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409575</xdr:colOff>
      <xdr:row>5</xdr:row>
      <xdr:rowOff>133350</xdr:rowOff>
    </xdr:from>
    <xdr:to>
      <xdr:col>17</xdr:col>
      <xdr:colOff>314325</xdr:colOff>
      <xdr:row>31</xdr:row>
      <xdr:rowOff>142875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285750</xdr:colOff>
      <xdr:row>5</xdr:row>
      <xdr:rowOff>123824</xdr:rowOff>
    </xdr:from>
    <xdr:to>
      <xdr:col>23</xdr:col>
      <xdr:colOff>238125</xdr:colOff>
      <xdr:row>31</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30</xdr:row>
      <xdr:rowOff>76201</xdr:rowOff>
    </xdr:from>
    <xdr:to>
      <xdr:col>10</xdr:col>
      <xdr:colOff>104776</xdr:colOff>
      <xdr:row>39</xdr:row>
      <xdr:rowOff>0</xdr:rowOff>
    </xdr:to>
    <xdr:sp macro="" textlink="">
      <xdr:nvSpPr>
        <xdr:cNvPr id="2" name="TextBox 1">
          <a:hlinkClick xmlns:r="http://schemas.openxmlformats.org/officeDocument/2006/relationships" r:id="rId1"/>
        </xdr:cNvPr>
        <xdr:cNvSpPr txBox="1"/>
      </xdr:nvSpPr>
      <xdr:spPr>
        <a:xfrm>
          <a:off x="1" y="6134101"/>
          <a:ext cx="6934200" cy="1771649"/>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 you would like to be kept up to date on NISRA tourism statistics please join our </a:t>
          </a:r>
          <a:r>
            <a:rPr kumimoji="0" lang="en-GB" sz="1200" b="0"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hlinkClick xmlns:r="http://schemas.openxmlformats.org/officeDocument/2006/relationships" r:id=""/>
            </a:rPr>
            <a:t>mailing list</a:t>
          </a: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When you are join the list, we will notify you by email of:</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new NI tourism statistical publications that have been released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any delays or changes being made to tourism statistical publications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user engagement exercises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You can be removed from the list at any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3</xdr:row>
      <xdr:rowOff>180975</xdr:rowOff>
    </xdr:from>
    <xdr:to>
      <xdr:col>16</xdr:col>
      <xdr:colOff>523875</xdr:colOff>
      <xdr:row>31</xdr:row>
      <xdr:rowOff>85725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0.11637</cdr:x>
      <cdr:y>0.86927</cdr:y>
    </cdr:from>
    <cdr:to>
      <cdr:x>0.18189</cdr:x>
      <cdr:y>0.92006</cdr:y>
    </cdr:to>
    <cdr:sp macro="" textlink="">
      <cdr:nvSpPr>
        <cdr:cNvPr id="2" name="TextBox 1"/>
        <cdr:cNvSpPr txBox="1"/>
      </cdr:nvSpPr>
      <cdr:spPr>
        <a:xfrm xmlns:a="http://schemas.openxmlformats.org/drawingml/2006/main">
          <a:off x="1177191" y="4173000"/>
          <a:ext cx="662771" cy="2438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itchFamily="34" charset="0"/>
              <a:cs typeface="Arial" pitchFamily="34" charset="0"/>
            </a:rPr>
            <a:t>2014</a:t>
          </a:r>
        </a:p>
      </cdr:txBody>
    </cdr:sp>
  </cdr:relSizeAnchor>
  <cdr:relSizeAnchor xmlns:cdr="http://schemas.openxmlformats.org/drawingml/2006/chartDrawing">
    <cdr:from>
      <cdr:x>0.30844</cdr:x>
      <cdr:y>0.86835</cdr:y>
    </cdr:from>
    <cdr:to>
      <cdr:x>0.37396</cdr:x>
      <cdr:y>0.91914</cdr:y>
    </cdr:to>
    <cdr:sp macro="" textlink="">
      <cdr:nvSpPr>
        <cdr:cNvPr id="3" name="TextBox 1"/>
        <cdr:cNvSpPr txBox="1"/>
      </cdr:nvSpPr>
      <cdr:spPr>
        <a:xfrm xmlns:a="http://schemas.openxmlformats.org/drawingml/2006/main">
          <a:off x="3120013" y="4168583"/>
          <a:ext cx="662771" cy="2438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2015</a:t>
          </a:r>
        </a:p>
      </cdr:txBody>
    </cdr:sp>
  </cdr:relSizeAnchor>
  <cdr:relSizeAnchor xmlns:cdr="http://schemas.openxmlformats.org/drawingml/2006/chartDrawing">
    <cdr:from>
      <cdr:x>0.42282</cdr:x>
      <cdr:y>0.86422</cdr:y>
    </cdr:from>
    <cdr:to>
      <cdr:x>0.48834</cdr:x>
      <cdr:y>0.915</cdr:y>
    </cdr:to>
    <cdr:sp macro="" textlink="">
      <cdr:nvSpPr>
        <cdr:cNvPr id="4" name="TextBox 1"/>
        <cdr:cNvSpPr txBox="1"/>
      </cdr:nvSpPr>
      <cdr:spPr>
        <a:xfrm xmlns:a="http://schemas.openxmlformats.org/drawingml/2006/main">
          <a:off x="4277031" y="4148765"/>
          <a:ext cx="662771" cy="2437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2016</a:t>
          </a:r>
        </a:p>
      </cdr:txBody>
    </cdr:sp>
  </cdr:relSizeAnchor>
  <cdr:relSizeAnchor xmlns:cdr="http://schemas.openxmlformats.org/drawingml/2006/chartDrawing">
    <cdr:from>
      <cdr:x>0.58262</cdr:x>
      <cdr:y>0.86492</cdr:y>
    </cdr:from>
    <cdr:to>
      <cdr:x>0.64814</cdr:x>
      <cdr:y>0.9157</cdr:y>
    </cdr:to>
    <cdr:sp macro="" textlink="">
      <cdr:nvSpPr>
        <cdr:cNvPr id="5" name="TextBox 1"/>
        <cdr:cNvSpPr txBox="1"/>
      </cdr:nvSpPr>
      <cdr:spPr>
        <a:xfrm xmlns:a="http://schemas.openxmlformats.org/drawingml/2006/main">
          <a:off x="5893560" y="4152134"/>
          <a:ext cx="662770" cy="2437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2017</a:t>
          </a:r>
        </a:p>
      </cdr:txBody>
    </cdr:sp>
  </cdr:relSizeAnchor>
  <cdr:relSizeAnchor xmlns:cdr="http://schemas.openxmlformats.org/drawingml/2006/chartDrawing">
    <cdr:from>
      <cdr:x>0.7363</cdr:x>
      <cdr:y>0.86138</cdr:y>
    </cdr:from>
    <cdr:to>
      <cdr:x>0.80182</cdr:x>
      <cdr:y>0.91216</cdr:y>
    </cdr:to>
    <cdr:sp macro="" textlink="">
      <cdr:nvSpPr>
        <cdr:cNvPr id="6" name="TextBox 1"/>
        <cdr:cNvSpPr txBox="1"/>
      </cdr:nvSpPr>
      <cdr:spPr>
        <a:xfrm xmlns:a="http://schemas.openxmlformats.org/drawingml/2006/main">
          <a:off x="7448099" y="4135132"/>
          <a:ext cx="662771" cy="2437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a:latin typeface="Arial" pitchFamily="34" charset="0"/>
              <a:cs typeface="Arial" pitchFamily="34" charset="0"/>
            </a:rPr>
            <a:t>2018</a:t>
          </a:r>
        </a:p>
      </cdr:txBody>
    </cdr:sp>
  </cdr:relSizeAnchor>
  <cdr:relSizeAnchor xmlns:cdr="http://schemas.openxmlformats.org/drawingml/2006/chartDrawing">
    <cdr:from>
      <cdr:x>0.06272</cdr:x>
      <cdr:y>0.85719</cdr:y>
    </cdr:from>
    <cdr:to>
      <cdr:x>0.06272</cdr:x>
      <cdr:y>0.89601</cdr:y>
    </cdr:to>
    <cdr:cxnSp macro="">
      <cdr:nvCxnSpPr>
        <cdr:cNvPr id="10" name="Straight Connector 9"/>
        <cdr:cNvCxnSpPr/>
      </cdr:nvCxnSpPr>
      <cdr:spPr>
        <a:xfrm xmlns:a="http://schemas.openxmlformats.org/drawingml/2006/main">
          <a:off x="634404" y="4490609"/>
          <a:ext cx="0" cy="203369"/>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0.21747</cdr:x>
      <cdr:y>0.85608</cdr:y>
    </cdr:from>
    <cdr:to>
      <cdr:x>0.21747</cdr:x>
      <cdr:y>0.8949</cdr:y>
    </cdr:to>
    <cdr:cxnSp macro="">
      <cdr:nvCxnSpPr>
        <cdr:cNvPr id="11" name="Straight Connector 10"/>
        <cdr:cNvCxnSpPr/>
      </cdr:nvCxnSpPr>
      <cdr:spPr>
        <a:xfrm xmlns:a="http://schemas.openxmlformats.org/drawingml/2006/main">
          <a:off x="2199783" y="4484806"/>
          <a:ext cx="0" cy="203368"/>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0.37207</cdr:x>
      <cdr:y>0.85979</cdr:y>
    </cdr:from>
    <cdr:to>
      <cdr:x>0.37207</cdr:x>
      <cdr:y>0.89861</cdr:y>
    </cdr:to>
    <cdr:cxnSp macro="">
      <cdr:nvCxnSpPr>
        <cdr:cNvPr id="12" name="Straight Connector 11"/>
        <cdr:cNvCxnSpPr/>
      </cdr:nvCxnSpPr>
      <cdr:spPr>
        <a:xfrm xmlns:a="http://schemas.openxmlformats.org/drawingml/2006/main">
          <a:off x="3763645" y="4504211"/>
          <a:ext cx="0" cy="203368"/>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0.52744</cdr:x>
      <cdr:y>0.85711</cdr:y>
    </cdr:from>
    <cdr:to>
      <cdr:x>0.52744</cdr:x>
      <cdr:y>0.89593</cdr:y>
    </cdr:to>
    <cdr:cxnSp macro="">
      <cdr:nvCxnSpPr>
        <cdr:cNvPr id="14" name="Straight Connector 13"/>
        <cdr:cNvCxnSpPr/>
      </cdr:nvCxnSpPr>
      <cdr:spPr>
        <a:xfrm xmlns:a="http://schemas.openxmlformats.org/drawingml/2006/main">
          <a:off x="5335296" y="4490159"/>
          <a:ext cx="0" cy="203369"/>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0.68272</cdr:x>
      <cdr:y>0.8574</cdr:y>
    </cdr:from>
    <cdr:to>
      <cdr:x>0.68272</cdr:x>
      <cdr:y>0.89622</cdr:y>
    </cdr:to>
    <cdr:cxnSp macro="">
      <cdr:nvCxnSpPr>
        <cdr:cNvPr id="15" name="Straight Connector 14"/>
        <cdr:cNvCxnSpPr/>
      </cdr:nvCxnSpPr>
      <cdr:spPr>
        <a:xfrm xmlns:a="http://schemas.openxmlformats.org/drawingml/2006/main">
          <a:off x="6906053" y="4491701"/>
          <a:ext cx="0" cy="203368"/>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0.83727</cdr:x>
      <cdr:y>0.85608</cdr:y>
    </cdr:from>
    <cdr:to>
      <cdr:x>0.83727</cdr:x>
      <cdr:y>0.8949</cdr:y>
    </cdr:to>
    <cdr:cxnSp macro="">
      <cdr:nvCxnSpPr>
        <cdr:cNvPr id="17" name="Straight Connector 16"/>
        <cdr:cNvCxnSpPr/>
      </cdr:nvCxnSpPr>
      <cdr:spPr>
        <a:xfrm xmlns:a="http://schemas.openxmlformats.org/drawingml/2006/main">
          <a:off x="8469409" y="4484775"/>
          <a:ext cx="0" cy="203368"/>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0.99106</cdr:x>
      <cdr:y>0.86186</cdr:y>
    </cdr:from>
    <cdr:to>
      <cdr:x>0.99106</cdr:x>
      <cdr:y>0.90068</cdr:y>
    </cdr:to>
    <cdr:cxnSp macro="">
      <cdr:nvCxnSpPr>
        <cdr:cNvPr id="13" name="Straight Connector 12"/>
        <cdr:cNvCxnSpPr/>
      </cdr:nvCxnSpPr>
      <cdr:spPr>
        <a:xfrm xmlns:a="http://schemas.openxmlformats.org/drawingml/2006/main">
          <a:off x="10025159" y="4515076"/>
          <a:ext cx="0" cy="203368"/>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0.89014</cdr:x>
      <cdr:y>0.86376</cdr:y>
    </cdr:from>
    <cdr:to>
      <cdr:x>0.95566</cdr:x>
      <cdr:y>0.91454</cdr:y>
    </cdr:to>
    <cdr:sp macro="" textlink="">
      <cdr:nvSpPr>
        <cdr:cNvPr id="16" name="TextBox 1"/>
        <cdr:cNvSpPr txBox="1"/>
      </cdr:nvSpPr>
      <cdr:spPr>
        <a:xfrm xmlns:a="http://schemas.openxmlformats.org/drawingml/2006/main">
          <a:off x="9004300" y="4146550"/>
          <a:ext cx="662771" cy="2437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2019</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47624</xdr:colOff>
      <xdr:row>3</xdr:row>
      <xdr:rowOff>85726</xdr:rowOff>
    </xdr:from>
    <xdr:to>
      <xdr:col>19</xdr:col>
      <xdr:colOff>285750</xdr:colOff>
      <xdr:row>37</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504825</xdr:colOff>
      <xdr:row>16</xdr:row>
      <xdr:rowOff>57150</xdr:rowOff>
    </xdr:from>
    <xdr:to>
      <xdr:col>3</xdr:col>
      <xdr:colOff>523875</xdr:colOff>
      <xdr:row>26</xdr:row>
      <xdr:rowOff>104776</xdr:rowOff>
    </xdr:to>
    <xdr:cxnSp macro="">
      <xdr:nvCxnSpPr>
        <xdr:cNvPr id="6" name="Straight Connector 5"/>
        <xdr:cNvCxnSpPr/>
      </xdr:nvCxnSpPr>
      <xdr:spPr>
        <a:xfrm flipV="1">
          <a:off x="2333625" y="3133725"/>
          <a:ext cx="19050" cy="1952626"/>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21</xdr:row>
      <xdr:rowOff>57150</xdr:rowOff>
    </xdr:from>
    <xdr:to>
      <xdr:col>12</xdr:col>
      <xdr:colOff>581532</xdr:colOff>
      <xdr:row>24</xdr:row>
      <xdr:rowOff>152400</xdr:rowOff>
    </xdr:to>
    <xdr:sp macro="" textlink="">
      <xdr:nvSpPr>
        <xdr:cNvPr id="5" name="Straight Arrow Connector 4"/>
        <xdr:cNvSpPr/>
      </xdr:nvSpPr>
      <xdr:spPr>
        <a:xfrm flipV="1">
          <a:off x="7658100" y="4086225"/>
          <a:ext cx="238632" cy="666750"/>
        </a:xfrm>
        <a:prstGeom prst="straightConnector1">
          <a:avLst/>
        </a:prstGeom>
        <a:noFill/>
        <a:ln w="9525" cap="flat" cmpd="sng" algn="ctr">
          <a:solidFill>
            <a:schemeClr val="bg1">
              <a:lumMod val="75000"/>
            </a:schemeClr>
          </a:solidFill>
          <a:prstDash val="solid"/>
          <a:tailEnd type="arrow"/>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n-GB"/>
        </a:p>
      </xdr:txBody>
    </xdr:sp>
    <xdr:clientData/>
  </xdr:twoCellAnchor>
</xdr:wsDr>
</file>

<file path=xl/drawings/drawing5.xml><?xml version="1.0" encoding="utf-8"?>
<c:userShapes xmlns:c="http://schemas.openxmlformats.org/drawingml/2006/chart">
  <cdr:relSizeAnchor xmlns:cdr="http://schemas.openxmlformats.org/drawingml/2006/chartDrawing">
    <cdr:from>
      <cdr:x>0.66605</cdr:x>
      <cdr:y>0.21793</cdr:y>
    </cdr:from>
    <cdr:to>
      <cdr:x>0.66785</cdr:x>
      <cdr:y>0.56131</cdr:y>
    </cdr:to>
    <cdr:cxnSp macro="">
      <cdr:nvCxnSpPr>
        <cdr:cNvPr id="2" name="Straight Connector 1"/>
        <cdr:cNvCxnSpPr/>
      </cdr:nvCxnSpPr>
      <cdr:spPr>
        <a:xfrm xmlns:a="http://schemas.openxmlformats.org/drawingml/2006/main" flipV="1">
          <a:off x="7866671" y="1394929"/>
          <a:ext cx="21260" cy="2197907"/>
        </a:xfrm>
        <a:prstGeom xmlns:a="http://schemas.openxmlformats.org/drawingml/2006/main" prst="line">
          <a:avLst/>
        </a:prstGeom>
        <a:noFill xmlns:a="http://schemas.openxmlformats.org/drawingml/2006/main"/>
        <a:ln xmlns:a="http://schemas.openxmlformats.org/drawingml/2006/main" w="25400" cap="flat" cmpd="sng" algn="ctr">
          <a:solidFill>
            <a:sysClr val="windowText" lastClr="000000"/>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0.1521</cdr:x>
      <cdr:y>0.34715</cdr:y>
    </cdr:from>
    <cdr:to>
      <cdr:x>0.2744</cdr:x>
      <cdr:y>0.4041</cdr:y>
    </cdr:to>
    <cdr:sp macro="" textlink="">
      <cdr:nvSpPr>
        <cdr:cNvPr id="3" name="TextBox 2"/>
        <cdr:cNvSpPr txBox="1"/>
      </cdr:nvSpPr>
      <cdr:spPr>
        <a:xfrm xmlns:a="http://schemas.openxmlformats.org/drawingml/2006/main">
          <a:off x="1796487" y="2222065"/>
          <a:ext cx="1444486" cy="3645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itchFamily="34" charset="0"/>
              <a:cs typeface="Arial" pitchFamily="34" charset="0"/>
            </a:rPr>
            <a:t>Troubles Start</a:t>
          </a:r>
        </a:p>
      </cdr:txBody>
    </cdr:sp>
  </cdr:relSizeAnchor>
  <cdr:relSizeAnchor xmlns:cdr="http://schemas.openxmlformats.org/drawingml/2006/chartDrawing">
    <cdr:from>
      <cdr:x>0.60883</cdr:x>
      <cdr:y>0.14795</cdr:y>
    </cdr:from>
    <cdr:to>
      <cdr:x>0.73113</cdr:x>
      <cdr:y>0.22165</cdr:y>
    </cdr:to>
    <cdr:sp macro="" textlink="">
      <cdr:nvSpPr>
        <cdr:cNvPr id="4" name="TextBox 1"/>
        <cdr:cNvSpPr txBox="1"/>
      </cdr:nvSpPr>
      <cdr:spPr>
        <a:xfrm xmlns:a="http://schemas.openxmlformats.org/drawingml/2006/main">
          <a:off x="7190937" y="946998"/>
          <a:ext cx="1444485" cy="471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Arial" pitchFamily="34" charset="0"/>
              <a:cs typeface="Arial" pitchFamily="34" charset="0"/>
            </a:rPr>
            <a:t>Good Friday</a:t>
          </a:r>
        </a:p>
        <a:p xmlns:a="http://schemas.openxmlformats.org/drawingml/2006/main">
          <a:pPr algn="ctr"/>
          <a:r>
            <a:rPr lang="en-GB" sz="1200" b="1">
              <a:latin typeface="Arial" pitchFamily="34" charset="0"/>
              <a:cs typeface="Arial" pitchFamily="34" charset="0"/>
            </a:rPr>
            <a:t>Agreement</a:t>
          </a:r>
        </a:p>
      </cdr:txBody>
    </cdr:sp>
  </cdr:relSizeAnchor>
  <cdr:relSizeAnchor xmlns:cdr="http://schemas.openxmlformats.org/drawingml/2006/chartDrawing">
    <cdr:from>
      <cdr:x>0.11536</cdr:x>
      <cdr:y>0.75185</cdr:y>
    </cdr:from>
    <cdr:to>
      <cdr:x>0.13154</cdr:x>
      <cdr:y>0.79875</cdr:y>
    </cdr:to>
    <cdr:sp macro="" textlink="">
      <cdr:nvSpPr>
        <cdr:cNvPr id="6" name="Straight Arrow Connector 5"/>
        <cdr:cNvSpPr/>
      </cdr:nvSpPr>
      <cdr:spPr>
        <a:xfrm xmlns:a="http://schemas.openxmlformats.org/drawingml/2006/main" flipH="1" flipV="1">
          <a:off x="1362570" y="4812448"/>
          <a:ext cx="191102" cy="300197"/>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0.42224</cdr:x>
      <cdr:y>0.73086</cdr:y>
    </cdr:from>
    <cdr:to>
      <cdr:x>0.43843</cdr:x>
      <cdr:y>0.77776</cdr:y>
    </cdr:to>
    <cdr:sp macro="" textlink="">
      <cdr:nvSpPr>
        <cdr:cNvPr id="7" name="Straight Arrow Connector 6"/>
        <cdr:cNvSpPr/>
      </cdr:nvSpPr>
      <cdr:spPr>
        <a:xfrm xmlns:a="http://schemas.openxmlformats.org/drawingml/2006/main" flipH="1" flipV="1">
          <a:off x="4987092" y="4678119"/>
          <a:ext cx="191220" cy="300198"/>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0.79113</cdr:x>
      <cdr:y>0.41965</cdr:y>
    </cdr:from>
    <cdr:to>
      <cdr:x>0.80323</cdr:x>
      <cdr:y>0.57887</cdr:y>
    </cdr:to>
    <cdr:sp macro="" textlink="">
      <cdr:nvSpPr>
        <cdr:cNvPr id="9" name="Straight Arrow Connector 8"/>
        <cdr:cNvSpPr/>
      </cdr:nvSpPr>
      <cdr:spPr>
        <a:xfrm xmlns:a="http://schemas.openxmlformats.org/drawingml/2006/main" flipV="1">
          <a:off x="9344040" y="2686093"/>
          <a:ext cx="142913" cy="1019135"/>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0.05816</cdr:x>
      <cdr:y>0.80551</cdr:y>
    </cdr:from>
    <cdr:to>
      <cdr:x>0.24431</cdr:x>
      <cdr:y>0.91104</cdr:y>
    </cdr:to>
    <cdr:sp macro="" textlink="">
      <cdr:nvSpPr>
        <cdr:cNvPr id="10" name="TextBox 9"/>
        <cdr:cNvSpPr txBox="1"/>
      </cdr:nvSpPr>
      <cdr:spPr>
        <a:xfrm xmlns:a="http://schemas.openxmlformats.org/drawingml/2006/main">
          <a:off x="686878" y="5155918"/>
          <a:ext cx="2198618" cy="6754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latin typeface="Arial" pitchFamily="34" charset="0"/>
              <a:cs typeface="Arial" pitchFamily="34" charset="0"/>
            </a:rPr>
            <a:t>Aldergrove opens </a:t>
          </a:r>
        </a:p>
        <a:p xmlns:a="http://schemas.openxmlformats.org/drawingml/2006/main">
          <a:pPr algn="ctr"/>
          <a:r>
            <a:rPr lang="en-GB" sz="1100">
              <a:latin typeface="Arial" pitchFamily="34" charset="0"/>
              <a:cs typeface="Arial" pitchFamily="34" charset="0"/>
            </a:rPr>
            <a:t>for civilian flights 1963</a:t>
          </a:r>
        </a:p>
      </cdr:txBody>
    </cdr:sp>
  </cdr:relSizeAnchor>
  <cdr:relSizeAnchor xmlns:cdr="http://schemas.openxmlformats.org/drawingml/2006/chartDrawing">
    <cdr:from>
      <cdr:x>0.43187</cdr:x>
      <cdr:y>0.77455</cdr:y>
    </cdr:from>
    <cdr:to>
      <cdr:x>0.61802</cdr:x>
      <cdr:y>0.88008</cdr:y>
    </cdr:to>
    <cdr:sp macro="" textlink="">
      <cdr:nvSpPr>
        <cdr:cNvPr id="11" name="TextBox 1"/>
        <cdr:cNvSpPr txBox="1"/>
      </cdr:nvSpPr>
      <cdr:spPr>
        <a:xfrm xmlns:a="http://schemas.openxmlformats.org/drawingml/2006/main">
          <a:off x="5100870" y="4957727"/>
          <a:ext cx="2198618" cy="6754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Belfast Harbour Airport opens 1983</a:t>
          </a:r>
        </a:p>
      </cdr:txBody>
    </cdr:sp>
  </cdr:relSizeAnchor>
  <cdr:relSizeAnchor xmlns:cdr="http://schemas.openxmlformats.org/drawingml/2006/chartDrawing">
    <cdr:from>
      <cdr:x>0.71374</cdr:x>
      <cdr:y>0.59616</cdr:y>
    </cdr:from>
    <cdr:to>
      <cdr:x>0.89989</cdr:x>
      <cdr:y>0.70169</cdr:y>
    </cdr:to>
    <cdr:sp macro="" textlink="">
      <cdr:nvSpPr>
        <cdr:cNvPr id="12" name="TextBox 1"/>
        <cdr:cNvSpPr txBox="1"/>
      </cdr:nvSpPr>
      <cdr:spPr>
        <a:xfrm xmlns:a="http://schemas.openxmlformats.org/drawingml/2006/main">
          <a:off x="8429953" y="3815870"/>
          <a:ext cx="2198617" cy="6754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2007-09 Great Recession</a:t>
          </a:r>
        </a:p>
      </cdr:txBody>
    </cdr:sp>
  </cdr:relSizeAnchor>
  <cdr:relSizeAnchor xmlns:cdr="http://schemas.openxmlformats.org/drawingml/2006/chartDrawing">
    <cdr:from>
      <cdr:x>0.05</cdr:x>
      <cdr:y>0.50447</cdr:y>
    </cdr:from>
    <cdr:to>
      <cdr:x>0.12742</cdr:x>
      <cdr:y>0.66369</cdr:y>
    </cdr:to>
    <cdr:sp macro="" textlink="">
      <cdr:nvSpPr>
        <cdr:cNvPr id="13" name="TextBox 1"/>
        <cdr:cNvSpPr txBox="1"/>
      </cdr:nvSpPr>
      <cdr:spPr>
        <a:xfrm xmlns:a="http://schemas.openxmlformats.org/drawingml/2006/main">
          <a:off x="590504" y="3228993"/>
          <a:ext cx="914408" cy="10191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633,000</a:t>
          </a:r>
        </a:p>
        <a:p xmlns:a="http://schemas.openxmlformats.org/drawingml/2006/main">
          <a:r>
            <a:rPr lang="en-GB" sz="1200" b="1">
              <a:latin typeface="Arial" pitchFamily="34" charset="0"/>
              <a:cs typeface="Arial" pitchFamily="34" charset="0"/>
            </a:rPr>
            <a:t>external</a:t>
          </a:r>
        </a:p>
        <a:p xmlns:a="http://schemas.openxmlformats.org/drawingml/2006/main">
          <a:r>
            <a:rPr lang="en-GB" sz="1200" b="1">
              <a:latin typeface="Arial" pitchFamily="34" charset="0"/>
              <a:cs typeface="Arial" pitchFamily="34" charset="0"/>
            </a:rPr>
            <a:t>overnight</a:t>
          </a:r>
          <a:r>
            <a:rPr lang="en-GB" sz="1200" b="1" baseline="0">
              <a:latin typeface="Arial" pitchFamily="34" charset="0"/>
              <a:cs typeface="Arial" pitchFamily="34" charset="0"/>
            </a:rPr>
            <a:t> </a:t>
          </a:r>
        </a:p>
        <a:p xmlns:a="http://schemas.openxmlformats.org/drawingml/2006/main">
          <a:r>
            <a:rPr lang="en-GB" sz="1200" b="1" baseline="0">
              <a:latin typeface="Arial" pitchFamily="34" charset="0"/>
              <a:cs typeface="Arial" pitchFamily="34" charset="0"/>
            </a:rPr>
            <a:t>trips to NI </a:t>
          </a:r>
        </a:p>
        <a:p xmlns:a="http://schemas.openxmlformats.org/drawingml/2006/main">
          <a:r>
            <a:rPr lang="en-GB" sz="1200" b="1" baseline="0">
              <a:latin typeface="Arial" pitchFamily="34" charset="0"/>
              <a:cs typeface="Arial" pitchFamily="34" charset="0"/>
            </a:rPr>
            <a:t>in 1959</a:t>
          </a:r>
          <a:endParaRPr lang="en-GB" sz="1200" b="1">
            <a:latin typeface="Arial" pitchFamily="34" charset="0"/>
            <a:cs typeface="Arial" pitchFamily="34" charset="0"/>
          </a:endParaRPr>
        </a:p>
      </cdr:txBody>
    </cdr:sp>
  </cdr:relSizeAnchor>
  <cdr:relSizeAnchor xmlns:cdr="http://schemas.openxmlformats.org/drawingml/2006/chartDrawing">
    <cdr:from>
      <cdr:x>0.82823</cdr:x>
      <cdr:y>0.06399</cdr:y>
    </cdr:from>
    <cdr:to>
      <cdr:x>0.95484</cdr:x>
      <cdr:y>0.19791</cdr:y>
    </cdr:to>
    <cdr:sp macro="" textlink="">
      <cdr:nvSpPr>
        <cdr:cNvPr id="14" name="TextBox 1"/>
        <cdr:cNvSpPr txBox="1"/>
      </cdr:nvSpPr>
      <cdr:spPr>
        <a:xfrm xmlns:a="http://schemas.openxmlformats.org/drawingml/2006/main">
          <a:off x="9782282" y="409590"/>
          <a:ext cx="1495390" cy="85719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3.0m external </a:t>
          </a:r>
        </a:p>
        <a:p xmlns:a="http://schemas.openxmlformats.org/drawingml/2006/main">
          <a:r>
            <a:rPr lang="en-GB" sz="1200" b="1">
              <a:latin typeface="Arial" pitchFamily="34" charset="0"/>
              <a:cs typeface="Arial" pitchFamily="34" charset="0"/>
            </a:rPr>
            <a:t>overnight trips in</a:t>
          </a:r>
        </a:p>
        <a:p xmlns:a="http://schemas.openxmlformats.org/drawingml/2006/main">
          <a:r>
            <a:rPr lang="en-GB" sz="1200" b="1">
              <a:latin typeface="Arial" pitchFamily="34" charset="0"/>
              <a:cs typeface="Arial" pitchFamily="34" charset="0"/>
            </a:rPr>
            <a:t>2019 - highest</a:t>
          </a:r>
        </a:p>
        <a:p xmlns:a="http://schemas.openxmlformats.org/drawingml/2006/main">
          <a:r>
            <a:rPr lang="en-GB" sz="1200" b="1">
              <a:latin typeface="Arial" pitchFamily="34" charset="0"/>
              <a:cs typeface="Arial" pitchFamily="34" charset="0"/>
            </a:rPr>
            <a:t>on record</a:t>
          </a:r>
        </a:p>
      </cdr:txBody>
    </cdr:sp>
  </cdr:relSizeAnchor>
  <cdr:relSizeAnchor xmlns:cdr="http://schemas.openxmlformats.org/drawingml/2006/chartDrawing">
    <cdr:from>
      <cdr:x>0.04435</cdr:x>
      <cdr:y>0.66517</cdr:y>
    </cdr:from>
    <cdr:to>
      <cdr:x>0.06209</cdr:x>
      <cdr:y>0.72321</cdr:y>
    </cdr:to>
    <cdr:sp macro="" textlink="">
      <cdr:nvSpPr>
        <cdr:cNvPr id="15" name="Straight Arrow Connector 14"/>
        <cdr:cNvSpPr/>
      </cdr:nvSpPr>
      <cdr:spPr>
        <a:xfrm xmlns:a="http://schemas.openxmlformats.org/drawingml/2006/main" flipH="1">
          <a:off x="523875" y="4257645"/>
          <a:ext cx="209527" cy="371502"/>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0.93871</cdr:x>
      <cdr:y>0.14614</cdr:y>
    </cdr:from>
    <cdr:to>
      <cdr:x>0.96936</cdr:x>
      <cdr:y>0.15328</cdr:y>
    </cdr:to>
    <cdr:sp macro="" textlink="">
      <cdr:nvSpPr>
        <cdr:cNvPr id="16" name="Straight Arrow Connector 15"/>
        <cdr:cNvSpPr/>
      </cdr:nvSpPr>
      <cdr:spPr>
        <a:xfrm xmlns:a="http://schemas.openxmlformats.org/drawingml/2006/main">
          <a:off x="11087077" y="935382"/>
          <a:ext cx="362007" cy="45702"/>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0.57661</cdr:x>
      <cdr:y>0.63839</cdr:y>
    </cdr:from>
    <cdr:to>
      <cdr:x>0.72337</cdr:x>
      <cdr:y>0.7232</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10325" y="4086237"/>
          <a:ext cx="1733383" cy="542852"/>
        </a:xfrm>
        <a:prstGeom xmlns:a="http://schemas.openxmlformats.org/drawingml/2006/main" prst="rect">
          <a:avLst/>
        </a:prstGeom>
      </cdr:spPr>
    </cdr:pic>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xdr:row>
      <xdr:rowOff>85725</xdr:rowOff>
    </xdr:from>
    <xdr:to>
      <xdr:col>19</xdr:col>
      <xdr:colOff>38100</xdr:colOff>
      <xdr:row>48</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123825</xdr:colOff>
      <xdr:row>3</xdr:row>
      <xdr:rowOff>28574</xdr:rowOff>
    </xdr:from>
    <xdr:to>
      <xdr:col>9</xdr:col>
      <xdr:colOff>476250</xdr:colOff>
      <xdr:row>34</xdr:row>
      <xdr:rowOff>19049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0.36215</cdr:x>
      <cdr:y>0.42326</cdr:y>
    </cdr:from>
    <cdr:to>
      <cdr:x>0.64437</cdr:x>
      <cdr:y>0.63166</cdr:y>
    </cdr:to>
    <cdr:sp macro="" textlink="">
      <cdr:nvSpPr>
        <cdr:cNvPr id="2" name="TextBox 2"/>
        <cdr:cNvSpPr txBox="1"/>
      </cdr:nvSpPr>
      <cdr:spPr>
        <a:xfrm xmlns:a="http://schemas.openxmlformats.org/drawingml/2006/main">
          <a:off x="2114550" y="2495550"/>
          <a:ext cx="1647825" cy="1228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GB" sz="1800" b="1">
              <a:latin typeface="Arial" pitchFamily="34" charset="0"/>
              <a:cs typeface="Arial" pitchFamily="34" charset="0"/>
            </a:rPr>
            <a:t>3.0 million </a:t>
          </a:r>
        </a:p>
        <a:p xmlns:a="http://schemas.openxmlformats.org/drawingml/2006/main">
          <a:pPr algn="ctr"/>
          <a:r>
            <a:rPr lang="en-GB" sz="1800" b="1">
              <a:latin typeface="Arial" pitchFamily="34" charset="0"/>
              <a:cs typeface="Arial" pitchFamily="34" charset="0"/>
            </a:rPr>
            <a:t>overnight</a:t>
          </a:r>
          <a:r>
            <a:rPr lang="en-GB" sz="1800" b="1" baseline="0">
              <a:latin typeface="Arial" pitchFamily="34" charset="0"/>
              <a:cs typeface="Arial" pitchFamily="34" charset="0"/>
            </a:rPr>
            <a:t> </a:t>
          </a:r>
        </a:p>
        <a:p xmlns:a="http://schemas.openxmlformats.org/drawingml/2006/main">
          <a:pPr algn="ctr"/>
          <a:r>
            <a:rPr lang="en-GB" sz="1800" b="1" baseline="0">
              <a:latin typeface="Arial" pitchFamily="34" charset="0"/>
              <a:cs typeface="Arial" pitchFamily="34" charset="0"/>
            </a:rPr>
            <a:t>trips</a:t>
          </a:r>
          <a:endParaRPr lang="en-GB" sz="1800" b="1">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3</xdr:row>
      <xdr:rowOff>161924</xdr:rowOff>
    </xdr:from>
    <xdr:to>
      <xdr:col>17</xdr:col>
      <xdr:colOff>219075</xdr:colOff>
      <xdr:row>41</xdr:row>
      <xdr:rowOff>190499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D10:F25" totalsRowShown="0" tableBorderDxfId="3">
  <tableColumns count="3">
    <tableColumn id="1" name=" "/>
    <tableColumn id="2" name="Column1" dataCellStyle="Percent"/>
    <tableColumn id="3" name="External Overnight Trips Average" dataDxfId="2" dataCellStyle="Percent"/>
  </tableColumns>
  <tableStyleInfo showFirstColumn="0" showLastColumn="0" showRowStripes="1" showColumnStripes="0"/>
</table>
</file>

<file path=xl/tables/table2.xml><?xml version="1.0" encoding="utf-8"?>
<table xmlns="http://schemas.openxmlformats.org/spreadsheetml/2006/main" id="2" name="Table13" displayName="Table13" ref="L10:N25" totalsRowShown="0" tableBorderDxfId="1">
  <tableColumns count="3">
    <tableColumn id="1" name=" "/>
    <tableColumn id="2" name="Series 1" dataCellStyle="Percent"/>
    <tableColumn id="3" name="External Overnight Trips Average"/>
  </tableColumns>
  <tableStyleInfo showFirstColumn="0" showLastColumn="0" showRowStripes="1" showColumnStripes="0"/>
</table>
</file>

<file path=xl/tables/table3.xml><?xml version="1.0" encoding="utf-8"?>
<table xmlns="http://schemas.openxmlformats.org/spreadsheetml/2006/main" id="3" name="Table14" displayName="Table14" ref="U10:W24" totalsRowShown="0" tableBorderDxfId="0">
  <tableColumns count="3">
    <tableColumn id="1" name=" "/>
    <tableColumn id="2" name="Column1" dataCellStyle="Percent"/>
    <tableColumn id="3" name="External Overnight Trips Averag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4.xml"/><Relationship Id="rId1" Type="http://schemas.openxmlformats.org/officeDocument/2006/relationships/printerSettings" Target="../printerSettings/printerSettings19.bin"/><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2.bin"/><Relationship Id="rId3" Type="http://schemas.openxmlformats.org/officeDocument/2006/relationships/hyperlink" Target="http://www.detini.gov.uk/index/what-we-do/deti-stats-index/tourism-statistics/stats-overseas-visitors/stats-nips-methodology.htm" TargetMode="External"/><Relationship Id="rId7" Type="http://schemas.openxmlformats.org/officeDocument/2006/relationships/hyperlink" Target="mailto:tourismstatistics@nisra.gov.uk" TargetMode="External"/><Relationship Id="rId2" Type="http://schemas.openxmlformats.org/officeDocument/2006/relationships/hyperlink" Target="https://www.economy-ni.gov.uk/publications/tourism-statistics-data-quality" TargetMode="External"/><Relationship Id="rId1" Type="http://schemas.openxmlformats.org/officeDocument/2006/relationships/hyperlink" Target="http://www.detini.gov.uk/tourism_statistics_branch_statistics_revisions_policy.pdf?rev=0" TargetMode="External"/><Relationship Id="rId6" Type="http://schemas.openxmlformats.org/officeDocument/2006/relationships/hyperlink" Target="http://www.detini.gov.uk/index/what-we-do/deti-stats-index/tourism-statistics/stats-overseas-visitors.htm" TargetMode="External"/><Relationship Id="rId5" Type="http://schemas.openxmlformats.org/officeDocument/2006/relationships/hyperlink" Target="http://www.cso.ie/en/surveysandmethodology/tourismandtravel/householdtravelsurvey/" TargetMode="External"/><Relationship Id="rId4" Type="http://schemas.openxmlformats.org/officeDocument/2006/relationships/hyperlink" Target="http://detini.staging.nigov.net/detiniinterstg9.8.4/sot_methodology.pdf" TargetMode="External"/><Relationship Id="rId9"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workbookViewId="0"/>
  </sheetViews>
  <sheetFormatPr defaultRowHeight="15" x14ac:dyDescent="0.25"/>
  <cols>
    <col min="1" max="1" width="40.85546875" customWidth="1"/>
    <col min="2" max="2" width="47.140625" customWidth="1"/>
    <col min="3" max="3" width="23.7109375" customWidth="1"/>
  </cols>
  <sheetData>
    <row r="1" spans="1:3" ht="30.75" customHeight="1" x14ac:dyDescent="0.25">
      <c r="A1" s="10" t="s">
        <v>45</v>
      </c>
      <c r="B1" s="11" t="s">
        <v>46</v>
      </c>
      <c r="C1" s="12" t="s">
        <v>47</v>
      </c>
    </row>
    <row r="2" spans="1:3" ht="36" x14ac:dyDescent="0.25">
      <c r="A2" s="10" t="s">
        <v>48</v>
      </c>
      <c r="B2" s="11" t="s">
        <v>49</v>
      </c>
      <c r="C2" s="13" t="s">
        <v>185</v>
      </c>
    </row>
    <row r="3" spans="1:3" ht="39" customHeight="1" x14ac:dyDescent="0.25">
      <c r="A3" s="10" t="s">
        <v>50</v>
      </c>
      <c r="B3" s="11" t="s">
        <v>65</v>
      </c>
      <c r="C3" s="12"/>
    </row>
    <row r="4" spans="1:3" ht="21" customHeight="1" x14ac:dyDescent="0.25">
      <c r="A4" s="10" t="s">
        <v>51</v>
      </c>
      <c r="B4" s="14" t="s">
        <v>52</v>
      </c>
      <c r="C4" s="10"/>
    </row>
    <row r="5" spans="1:3" ht="21.75" customHeight="1" x14ac:dyDescent="0.25">
      <c r="A5" s="10" t="s">
        <v>53</v>
      </c>
      <c r="B5" s="14" t="s">
        <v>54</v>
      </c>
      <c r="C5" s="15"/>
    </row>
    <row r="6" spans="1:3" ht="20.25" customHeight="1" x14ac:dyDescent="0.25">
      <c r="A6" s="133" t="s">
        <v>55</v>
      </c>
      <c r="B6" s="14" t="s">
        <v>167</v>
      </c>
      <c r="C6" s="16"/>
    </row>
    <row r="7" spans="1:3" ht="20.25" customHeight="1" x14ac:dyDescent="0.25">
      <c r="A7" s="133"/>
      <c r="B7" s="14" t="s">
        <v>168</v>
      </c>
      <c r="C7" s="15"/>
    </row>
    <row r="8" spans="1:3" ht="18.75" customHeight="1" x14ac:dyDescent="0.25">
      <c r="A8" s="133"/>
      <c r="B8" s="80" t="s">
        <v>160</v>
      </c>
      <c r="C8" s="17"/>
    </row>
    <row r="9" spans="1:3" ht="23.25" customHeight="1" x14ac:dyDescent="0.25">
      <c r="A9" s="12" t="s">
        <v>56</v>
      </c>
      <c r="B9" s="8" t="s">
        <v>57</v>
      </c>
      <c r="C9" s="17"/>
    </row>
    <row r="10" spans="1:3" ht="18" x14ac:dyDescent="0.25">
      <c r="A10" s="12"/>
      <c r="B10" s="8" t="s">
        <v>161</v>
      </c>
      <c r="C10" s="17"/>
    </row>
    <row r="11" spans="1:3" ht="18" x14ac:dyDescent="0.25">
      <c r="A11" s="12"/>
      <c r="B11" s="8" t="s">
        <v>59</v>
      </c>
      <c r="C11" s="17"/>
    </row>
    <row r="12" spans="1:3" ht="18" x14ac:dyDescent="0.25">
      <c r="A12" s="12"/>
      <c r="B12" s="8" t="s">
        <v>162</v>
      </c>
      <c r="C12" s="17"/>
    </row>
    <row r="13" spans="1:3" ht="89.25" customHeight="1" x14ac:dyDescent="0.25">
      <c r="A13" s="77" t="s">
        <v>61</v>
      </c>
      <c r="B13" s="15" t="s">
        <v>159</v>
      </c>
      <c r="C13" s="17"/>
    </row>
    <row r="14" spans="1:3" ht="18" x14ac:dyDescent="0.25">
      <c r="A14" s="18" t="s">
        <v>62</v>
      </c>
      <c r="B14" s="19">
        <v>44126</v>
      </c>
      <c r="C14" s="20"/>
    </row>
    <row r="15" spans="1:3" ht="18" x14ac:dyDescent="0.25">
      <c r="A15" s="20"/>
      <c r="B15" s="20"/>
      <c r="C15" s="20"/>
    </row>
    <row r="16" spans="1:3" ht="18" x14ac:dyDescent="0.25">
      <c r="A16" s="18" t="s">
        <v>63</v>
      </c>
      <c r="B16" s="21" t="s">
        <v>138</v>
      </c>
      <c r="C16" s="20"/>
    </row>
    <row r="17" spans="1:3" ht="18" x14ac:dyDescent="0.25">
      <c r="A17" s="22"/>
      <c r="B17" s="21" t="s">
        <v>58</v>
      </c>
      <c r="C17" s="20"/>
    </row>
    <row r="18" spans="1:3" ht="18" x14ac:dyDescent="0.25">
      <c r="A18" s="20"/>
      <c r="B18" s="21" t="s">
        <v>59</v>
      </c>
      <c r="C18" s="20"/>
    </row>
    <row r="19" spans="1:3" ht="18" x14ac:dyDescent="0.25">
      <c r="A19" s="20"/>
      <c r="B19" s="21" t="s">
        <v>60</v>
      </c>
      <c r="C19" s="20"/>
    </row>
    <row r="20" spans="1:3" ht="18" x14ac:dyDescent="0.25">
      <c r="A20" s="20"/>
      <c r="B20" s="21" t="s">
        <v>64</v>
      </c>
      <c r="C20" s="20"/>
    </row>
    <row r="21" spans="1:3" ht="18" x14ac:dyDescent="0.25">
      <c r="A21" s="20"/>
      <c r="B21" s="68" t="s">
        <v>139</v>
      </c>
      <c r="C21" s="20"/>
    </row>
  </sheetData>
  <mergeCells count="1">
    <mergeCell ref="A6:A8"/>
  </mergeCells>
  <hyperlinks>
    <hyperlink ref="B8" r:id="rId1"/>
    <hyperlink ref="B21" r:id="rId2"/>
  </hyperlinks>
  <pageMargins left="0.7" right="0.7" top="0.75" bottom="0.75" header="0.3" footer="0.3"/>
  <pageSetup paperSize="9" scale="78" fitToHeight="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tabSelected="1" workbookViewId="0">
      <selection activeCell="B6" sqref="B6:H6"/>
    </sheetView>
  </sheetViews>
  <sheetFormatPr defaultRowHeight="15" x14ac:dyDescent="0.25"/>
  <cols>
    <col min="1" max="1" width="25.42578125" customWidth="1"/>
    <col min="2" max="7" width="16" customWidth="1"/>
    <col min="8" max="8" width="15" customWidth="1"/>
  </cols>
  <sheetData>
    <row r="1" spans="1:8" ht="15.75" x14ac:dyDescent="0.25">
      <c r="A1" s="54" t="s">
        <v>83</v>
      </c>
    </row>
    <row r="2" spans="1:8" ht="15.75" x14ac:dyDescent="0.25">
      <c r="A2" s="54" t="s">
        <v>140</v>
      </c>
    </row>
    <row r="3" spans="1:8" ht="18.75" x14ac:dyDescent="0.25">
      <c r="A3" s="6" t="s">
        <v>213</v>
      </c>
    </row>
    <row r="5" spans="1:8" ht="15.75" thickBot="1" x14ac:dyDescent="0.3"/>
    <row r="6" spans="1:8" ht="46.5" customHeight="1" thickBot="1" x14ac:dyDescent="0.3">
      <c r="A6" s="110"/>
      <c r="B6" s="156" t="s">
        <v>78</v>
      </c>
      <c r="C6" s="156" t="s">
        <v>79</v>
      </c>
      <c r="D6" s="156" t="s">
        <v>80</v>
      </c>
      <c r="E6" s="156" t="s">
        <v>81</v>
      </c>
      <c r="F6" s="156" t="s">
        <v>82</v>
      </c>
      <c r="G6" s="156" t="s">
        <v>6</v>
      </c>
      <c r="H6" s="156" t="s">
        <v>24</v>
      </c>
    </row>
    <row r="7" spans="1:8" ht="15.75" x14ac:dyDescent="0.25">
      <c r="A7" s="111" t="s">
        <v>77</v>
      </c>
      <c r="B7" s="112">
        <v>0.25425589537022947</v>
      </c>
      <c r="C7" s="112">
        <v>5.5777790552907346E-2</v>
      </c>
      <c r="D7" s="112">
        <v>2.0038577427906146E-2</v>
      </c>
      <c r="E7" s="112">
        <v>9.1416514652164452E-2</v>
      </c>
      <c r="F7" s="112">
        <v>0.46805853976739709</v>
      </c>
      <c r="G7" s="112">
        <v>0.11045268222934559</v>
      </c>
      <c r="H7" s="112">
        <v>1</v>
      </c>
    </row>
    <row r="8" spans="1:8" ht="15.75" x14ac:dyDescent="0.25">
      <c r="A8" s="113"/>
      <c r="B8" s="97"/>
      <c r="C8" s="97"/>
      <c r="D8" s="97"/>
      <c r="E8" s="97"/>
      <c r="F8" s="97"/>
      <c r="G8" s="97"/>
      <c r="H8" s="112"/>
    </row>
    <row r="9" spans="1:8" ht="15.75" x14ac:dyDescent="0.25">
      <c r="A9" s="113" t="s">
        <v>36</v>
      </c>
      <c r="B9" s="97">
        <v>0.23063020342449467</v>
      </c>
      <c r="C9" s="97">
        <v>3.6053994311716832E-2</v>
      </c>
      <c r="D9" s="97">
        <v>1.3462976516183108E-2</v>
      </c>
      <c r="E9" s="97">
        <v>6.1752394651762785E-2</v>
      </c>
      <c r="F9" s="97">
        <v>0.57249912054037499</v>
      </c>
      <c r="G9" s="97">
        <v>8.5601310555385945E-2</v>
      </c>
      <c r="H9" s="112">
        <v>1</v>
      </c>
    </row>
    <row r="10" spans="1:8" ht="15.75" x14ac:dyDescent="0.25">
      <c r="A10" s="113" t="s">
        <v>184</v>
      </c>
      <c r="B10" s="97">
        <v>0.32599949744660911</v>
      </c>
      <c r="C10" s="97">
        <v>1.3643194625369044E-2</v>
      </c>
      <c r="D10" s="97">
        <v>4.4606187002591863E-2</v>
      </c>
      <c r="E10" s="97">
        <v>0.19201897865439446</v>
      </c>
      <c r="F10" s="97">
        <v>0.34911695342879701</v>
      </c>
      <c r="G10" s="97">
        <v>7.4615188842238583E-2</v>
      </c>
      <c r="H10" s="112">
        <v>1</v>
      </c>
    </row>
    <row r="11" spans="1:8" ht="15.75" x14ac:dyDescent="0.25">
      <c r="A11" s="113" t="s">
        <v>76</v>
      </c>
      <c r="B11" s="97">
        <v>0.20468462543349594</v>
      </c>
      <c r="C11" s="97">
        <v>0.12320085797864594</v>
      </c>
      <c r="D11" s="97">
        <v>3.4535574948947115E-2</v>
      </c>
      <c r="E11" s="97">
        <v>8.3904948957574013E-2</v>
      </c>
      <c r="F11" s="97">
        <v>0.43435331925934856</v>
      </c>
      <c r="G11" s="97">
        <v>0.11932067342198643</v>
      </c>
      <c r="H11" s="112">
        <v>1</v>
      </c>
    </row>
    <row r="12" spans="1:8" ht="15.75" x14ac:dyDescent="0.25">
      <c r="A12" s="113" t="s">
        <v>22</v>
      </c>
      <c r="B12" s="97">
        <v>0.34697905421438108</v>
      </c>
      <c r="C12" s="97">
        <v>0.10384042299203314</v>
      </c>
      <c r="D12" s="97">
        <v>0</v>
      </c>
      <c r="E12" s="97">
        <v>0.11857679658427364</v>
      </c>
      <c r="F12" s="97">
        <v>0.29274442970276565</v>
      </c>
      <c r="G12" s="97">
        <v>0.13785929650654646</v>
      </c>
      <c r="H12" s="112">
        <v>1</v>
      </c>
    </row>
    <row r="13" spans="1:8" ht="16.5" thickBot="1" x14ac:dyDescent="0.3">
      <c r="A13" s="85" t="s">
        <v>94</v>
      </c>
      <c r="B13" s="114">
        <v>0.22643144052546649</v>
      </c>
      <c r="C13" s="114">
        <v>5.2635367333488274E-2</v>
      </c>
      <c r="D13" s="114">
        <v>1.0919134078956626E-2</v>
      </c>
      <c r="E13" s="114">
        <v>5.1041066269589278E-2</v>
      </c>
      <c r="F13" s="114">
        <v>0.39189284993598567</v>
      </c>
      <c r="G13" s="114">
        <v>0.26708014185651596</v>
      </c>
      <c r="H13" s="100">
        <v>1</v>
      </c>
    </row>
    <row r="16" spans="1:8" x14ac:dyDescent="0.25">
      <c r="A16" s="134" t="s">
        <v>43</v>
      </c>
      <c r="B16" s="134"/>
      <c r="C16" s="134"/>
      <c r="D16" s="134"/>
      <c r="E16" s="134"/>
      <c r="F16" s="134"/>
      <c r="G16" s="134"/>
    </row>
    <row r="17" spans="1:8" x14ac:dyDescent="0.25">
      <c r="A17" s="134"/>
      <c r="B17" s="134"/>
      <c r="C17" s="134"/>
      <c r="D17" s="134"/>
      <c r="E17" s="134"/>
      <c r="F17" s="134"/>
      <c r="G17" s="134"/>
    </row>
    <row r="18" spans="1:8" x14ac:dyDescent="0.25">
      <c r="A18" s="134"/>
      <c r="B18" s="134"/>
      <c r="C18" s="134"/>
      <c r="D18" s="134"/>
      <c r="E18" s="134"/>
      <c r="F18" s="134"/>
      <c r="G18" s="134"/>
    </row>
    <row r="19" spans="1:8" x14ac:dyDescent="0.25">
      <c r="A19" s="134" t="s">
        <v>44</v>
      </c>
      <c r="B19" s="134"/>
      <c r="C19" s="134"/>
      <c r="D19" s="134"/>
      <c r="E19" s="134"/>
      <c r="F19" s="134"/>
      <c r="G19" s="134"/>
    </row>
    <row r="20" spans="1:8" x14ac:dyDescent="0.25">
      <c r="A20" s="134"/>
      <c r="B20" s="134"/>
      <c r="C20" s="134"/>
      <c r="D20" s="134"/>
      <c r="E20" s="134"/>
      <c r="F20" s="134"/>
      <c r="G20" s="134"/>
    </row>
    <row r="21" spans="1:8" x14ac:dyDescent="0.25">
      <c r="A21" s="134"/>
      <c r="B21" s="134"/>
      <c r="C21" s="134"/>
      <c r="D21" s="134"/>
      <c r="E21" s="134"/>
      <c r="F21" s="134"/>
      <c r="G21" s="134"/>
    </row>
    <row r="22" spans="1:8" x14ac:dyDescent="0.25">
      <c r="A22" s="134"/>
      <c r="B22" s="134"/>
      <c r="C22" s="134"/>
      <c r="D22" s="134"/>
      <c r="E22" s="134"/>
      <c r="F22" s="134"/>
      <c r="G22" s="134"/>
    </row>
    <row r="23" spans="1:8" x14ac:dyDescent="0.25">
      <c r="A23" s="130" t="s">
        <v>182</v>
      </c>
    </row>
    <row r="24" spans="1:8" ht="15.75" x14ac:dyDescent="0.25">
      <c r="A24" s="122" t="s">
        <v>205</v>
      </c>
    </row>
    <row r="26" spans="1:8" x14ac:dyDescent="0.25">
      <c r="B26" s="59"/>
      <c r="C26" s="59"/>
      <c r="D26" s="59"/>
      <c r="E26" s="59"/>
      <c r="F26" s="59"/>
      <c r="G26" s="59"/>
      <c r="H26" s="59"/>
    </row>
    <row r="27" spans="1:8" x14ac:dyDescent="0.25">
      <c r="B27" s="59"/>
      <c r="C27" s="59"/>
      <c r="D27" s="59"/>
      <c r="E27" s="59"/>
      <c r="F27" s="59"/>
      <c r="G27" s="59"/>
      <c r="H27" s="59"/>
    </row>
    <row r="28" spans="1:8" x14ac:dyDescent="0.25">
      <c r="B28" s="59"/>
      <c r="C28" s="59"/>
      <c r="D28" s="59"/>
      <c r="E28" s="59"/>
      <c r="F28" s="59"/>
      <c r="G28" s="59"/>
      <c r="H28" s="59"/>
    </row>
    <row r="29" spans="1:8" x14ac:dyDescent="0.25">
      <c r="B29" s="59"/>
      <c r="C29" s="59"/>
      <c r="D29" s="59"/>
      <c r="E29" s="59"/>
      <c r="F29" s="59"/>
      <c r="G29" s="59"/>
      <c r="H29" s="59"/>
    </row>
    <row r="30" spans="1:8" x14ac:dyDescent="0.25">
      <c r="B30" s="59"/>
      <c r="C30" s="59"/>
      <c r="D30" s="59"/>
      <c r="E30" s="59"/>
      <c r="F30" s="59"/>
      <c r="G30" s="59"/>
      <c r="H30" s="59"/>
    </row>
    <row r="31" spans="1:8" x14ac:dyDescent="0.25">
      <c r="B31" s="59"/>
      <c r="C31" s="59"/>
      <c r="D31" s="59"/>
      <c r="E31" s="59"/>
      <c r="F31" s="59"/>
      <c r="G31" s="59"/>
      <c r="H31" s="59"/>
    </row>
    <row r="32" spans="1:8" x14ac:dyDescent="0.25">
      <c r="B32" s="59"/>
      <c r="C32" s="59"/>
      <c r="D32" s="59"/>
      <c r="E32" s="59"/>
      <c r="F32" s="59"/>
      <c r="G32" s="59"/>
      <c r="H32" s="59"/>
    </row>
  </sheetData>
  <mergeCells count="2">
    <mergeCell ref="A16:G18"/>
    <mergeCell ref="A19:G22"/>
  </mergeCells>
  <hyperlinks>
    <hyperlink ref="A1" location="Contents!A1" display="Contents "/>
    <hyperlink ref="A2" location="'Background Notes'!A1" display="Background Notes"/>
  </hyperlinks>
  <pageMargins left="0.7" right="0.7" top="0.75" bottom="0.75" header="0.3" footer="0.3"/>
  <pageSetup paperSize="9" scale="6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workbookViewId="0">
      <selection activeCell="S28" sqref="S28"/>
    </sheetView>
  </sheetViews>
  <sheetFormatPr defaultRowHeight="15" x14ac:dyDescent="0.25"/>
  <sheetData>
    <row r="1" spans="1:4" ht="15.75" x14ac:dyDescent="0.25">
      <c r="A1" s="54" t="s">
        <v>83</v>
      </c>
    </row>
    <row r="2" spans="1:4" ht="15.75" x14ac:dyDescent="0.25">
      <c r="A2" s="54" t="s">
        <v>140</v>
      </c>
    </row>
    <row r="3" spans="1:4" ht="15.75" x14ac:dyDescent="0.25">
      <c r="A3" s="6" t="s">
        <v>214</v>
      </c>
    </row>
    <row r="6" spans="1:4" x14ac:dyDescent="0.25">
      <c r="D6" t="s">
        <v>88</v>
      </c>
    </row>
    <row r="7" spans="1:4" x14ac:dyDescent="0.25">
      <c r="B7" s="142">
        <v>2014</v>
      </c>
      <c r="C7" s="55" t="s">
        <v>84</v>
      </c>
      <c r="D7" s="57">
        <v>2030393.9976041741</v>
      </c>
    </row>
    <row r="8" spans="1:4" x14ac:dyDescent="0.25">
      <c r="B8" s="142"/>
      <c r="C8" s="55" t="s">
        <v>85</v>
      </c>
      <c r="D8" s="57">
        <v>2066508.6116260176</v>
      </c>
    </row>
    <row r="9" spans="1:4" x14ac:dyDescent="0.25">
      <c r="B9" s="142"/>
      <c r="C9" s="55" t="s">
        <v>86</v>
      </c>
      <c r="D9" s="57">
        <v>2067898.640705172</v>
      </c>
    </row>
    <row r="10" spans="1:4" x14ac:dyDescent="0.25">
      <c r="B10" s="142"/>
      <c r="C10" s="55" t="s">
        <v>87</v>
      </c>
      <c r="D10" s="57">
        <v>2178519.57483452</v>
      </c>
    </row>
    <row r="11" spans="1:4" x14ac:dyDescent="0.25">
      <c r="B11" s="142">
        <v>2015</v>
      </c>
      <c r="C11" s="55" t="s">
        <v>84</v>
      </c>
      <c r="D11" s="56">
        <v>2237085.7174744694</v>
      </c>
    </row>
    <row r="12" spans="1:4" x14ac:dyDescent="0.25">
      <c r="B12" s="142"/>
      <c r="C12" s="55" t="s">
        <v>85</v>
      </c>
      <c r="D12" s="56">
        <v>2220037.6449524816</v>
      </c>
    </row>
    <row r="13" spans="1:4" x14ac:dyDescent="0.25">
      <c r="B13" s="142"/>
      <c r="C13" s="55" t="s">
        <v>86</v>
      </c>
      <c r="D13" s="56">
        <v>2296201.8547611283</v>
      </c>
    </row>
    <row r="14" spans="1:4" x14ac:dyDescent="0.25">
      <c r="B14" s="142"/>
      <c r="C14" s="55" t="s">
        <v>87</v>
      </c>
      <c r="D14" s="56">
        <v>2301401.871033641</v>
      </c>
    </row>
    <row r="15" spans="1:4" x14ac:dyDescent="0.25">
      <c r="B15" s="142">
        <v>2016</v>
      </c>
      <c r="C15" s="55" t="s">
        <v>84</v>
      </c>
      <c r="D15" s="56">
        <v>2338571.3830742785</v>
      </c>
    </row>
    <row r="16" spans="1:4" x14ac:dyDescent="0.25">
      <c r="B16" s="142"/>
      <c r="C16" s="55" t="s">
        <v>85</v>
      </c>
      <c r="D16" s="56">
        <v>2410124.7058423818</v>
      </c>
    </row>
    <row r="17" spans="2:4" x14ac:dyDescent="0.25">
      <c r="B17" s="142"/>
      <c r="C17" s="55" t="s">
        <v>86</v>
      </c>
      <c r="D17" s="56">
        <v>2458107.5154454857</v>
      </c>
    </row>
    <row r="18" spans="2:4" x14ac:dyDescent="0.25">
      <c r="B18" s="142"/>
      <c r="C18" s="55" t="s">
        <v>87</v>
      </c>
      <c r="D18" s="56">
        <v>2586708.3142168419</v>
      </c>
    </row>
    <row r="19" spans="2:4" x14ac:dyDescent="0.25">
      <c r="B19" s="142">
        <v>2017</v>
      </c>
      <c r="C19" s="55" t="s">
        <v>84</v>
      </c>
      <c r="D19" s="56">
        <v>2628953.9284470743</v>
      </c>
    </row>
    <row r="20" spans="2:4" x14ac:dyDescent="0.25">
      <c r="B20" s="142"/>
      <c r="C20" s="55" t="s">
        <v>85</v>
      </c>
      <c r="D20" s="56">
        <v>2663322.4423709018</v>
      </c>
    </row>
    <row r="21" spans="2:4" x14ac:dyDescent="0.25">
      <c r="B21" s="142"/>
      <c r="C21" s="55" t="s">
        <v>86</v>
      </c>
      <c r="D21" s="56">
        <v>2712050.0169123048</v>
      </c>
    </row>
    <row r="22" spans="2:4" x14ac:dyDescent="0.25">
      <c r="B22" s="142"/>
      <c r="C22" s="55" t="s">
        <v>87</v>
      </c>
      <c r="D22" s="57">
        <v>2657886.811824841</v>
      </c>
    </row>
    <row r="23" spans="2:4" x14ac:dyDescent="0.25">
      <c r="B23" s="142">
        <v>2018</v>
      </c>
      <c r="C23" t="s">
        <v>84</v>
      </c>
      <c r="D23" s="57">
        <v>2631452.7781973598</v>
      </c>
    </row>
    <row r="24" spans="2:4" x14ac:dyDescent="0.25">
      <c r="B24" s="142"/>
      <c r="C24" t="s">
        <v>85</v>
      </c>
      <c r="D24" s="57">
        <v>2663859.9868277395</v>
      </c>
    </row>
    <row r="25" spans="2:4" x14ac:dyDescent="0.25">
      <c r="B25" s="142"/>
      <c r="C25" t="s">
        <v>86</v>
      </c>
      <c r="D25" s="57">
        <v>2713331.3759283246</v>
      </c>
    </row>
    <row r="26" spans="2:4" x14ac:dyDescent="0.25">
      <c r="B26" s="142"/>
      <c r="C26" t="s">
        <v>87</v>
      </c>
      <c r="D26" s="57">
        <v>2809411.3574828068</v>
      </c>
    </row>
    <row r="27" spans="2:4" x14ac:dyDescent="0.25">
      <c r="B27" s="142">
        <v>2019</v>
      </c>
      <c r="C27" t="s">
        <v>84</v>
      </c>
      <c r="D27" s="108">
        <v>2875018.3658036189</v>
      </c>
    </row>
    <row r="28" spans="2:4" x14ac:dyDescent="0.25">
      <c r="B28" s="142"/>
      <c r="C28" t="s">
        <v>85</v>
      </c>
      <c r="D28" s="108">
        <v>2995674.0916756866</v>
      </c>
    </row>
    <row r="29" spans="2:4" x14ac:dyDescent="0.25">
      <c r="B29" s="142"/>
      <c r="C29" t="s">
        <v>86</v>
      </c>
      <c r="D29" s="108">
        <v>3023377.9624519735</v>
      </c>
    </row>
    <row r="30" spans="2:4" x14ac:dyDescent="0.25">
      <c r="B30" s="142"/>
      <c r="C30" t="s">
        <v>87</v>
      </c>
      <c r="D30" s="108">
        <v>3000703.2148161312</v>
      </c>
    </row>
    <row r="33" spans="1:10" ht="15" customHeight="1" x14ac:dyDescent="0.25">
      <c r="A33" s="134" t="s">
        <v>43</v>
      </c>
      <c r="B33" s="134"/>
      <c r="C33" s="134"/>
      <c r="D33" s="134"/>
      <c r="E33" s="134"/>
      <c r="F33" s="134"/>
      <c r="G33" s="134"/>
      <c r="H33" s="134"/>
      <c r="I33" s="134"/>
      <c r="J33" s="134"/>
    </row>
    <row r="34" spans="1:10" x14ac:dyDescent="0.25">
      <c r="A34" s="134"/>
      <c r="B34" s="134"/>
      <c r="C34" s="134"/>
      <c r="D34" s="134"/>
      <c r="E34" s="134"/>
      <c r="F34" s="134"/>
      <c r="G34" s="134"/>
      <c r="H34" s="134"/>
      <c r="I34" s="134"/>
      <c r="J34" s="134"/>
    </row>
    <row r="35" spans="1:10" x14ac:dyDescent="0.25">
      <c r="A35" s="134"/>
      <c r="B35" s="134"/>
      <c r="C35" s="134"/>
      <c r="D35" s="134"/>
      <c r="E35" s="134"/>
      <c r="F35" s="134"/>
      <c r="G35" s="134"/>
      <c r="H35" s="134"/>
      <c r="I35" s="134"/>
      <c r="J35" s="134"/>
    </row>
    <row r="36" spans="1:10" ht="44.25" customHeight="1" x14ac:dyDescent="0.25">
      <c r="A36" s="134" t="s">
        <v>44</v>
      </c>
      <c r="B36" s="134"/>
      <c r="C36" s="134"/>
      <c r="D36" s="134"/>
      <c r="E36" s="134"/>
      <c r="F36" s="134"/>
      <c r="G36" s="134"/>
      <c r="H36" s="134"/>
      <c r="I36" s="134"/>
      <c r="J36" s="134"/>
    </row>
    <row r="37" spans="1:10" x14ac:dyDescent="0.25">
      <c r="A37" s="53"/>
      <c r="B37" s="53"/>
      <c r="C37" s="53"/>
      <c r="D37" s="53"/>
      <c r="E37" s="53"/>
      <c r="F37" s="53"/>
      <c r="G37" s="53"/>
      <c r="H37" s="53"/>
      <c r="I37" s="53"/>
      <c r="J37" s="53"/>
    </row>
    <row r="38" spans="1:10" ht="15.75" x14ac:dyDescent="0.25">
      <c r="A38" s="7" t="s">
        <v>205</v>
      </c>
    </row>
  </sheetData>
  <mergeCells count="8">
    <mergeCell ref="A33:J35"/>
    <mergeCell ref="A36:J36"/>
    <mergeCell ref="B7:B10"/>
    <mergeCell ref="B11:B14"/>
    <mergeCell ref="B15:B18"/>
    <mergeCell ref="B19:B22"/>
    <mergeCell ref="B23:B26"/>
    <mergeCell ref="B27:B30"/>
  </mergeCells>
  <hyperlinks>
    <hyperlink ref="A1" location="Contents!A1" display="Contents "/>
    <hyperlink ref="A2" location="'Background Notes'!A1" display="Background Notes"/>
  </hyperlinks>
  <pageMargins left="0.7" right="0.7" top="0.75" bottom="0.75" header="0.3" footer="0.3"/>
  <pageSetup paperSize="9" scale="2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8"/>
  <sheetViews>
    <sheetView showGridLines="0" workbookViewId="0">
      <selection activeCell="W1" sqref="W1"/>
    </sheetView>
  </sheetViews>
  <sheetFormatPr defaultRowHeight="15" x14ac:dyDescent="0.25"/>
  <cols>
    <col min="37" max="37" width="22.7109375" bestFit="1" customWidth="1"/>
  </cols>
  <sheetData>
    <row r="1" spans="1:37" ht="15.75" x14ac:dyDescent="0.25">
      <c r="A1" s="54" t="s">
        <v>83</v>
      </c>
    </row>
    <row r="2" spans="1:37" ht="15.75" x14ac:dyDescent="0.25">
      <c r="A2" s="54" t="s">
        <v>140</v>
      </c>
    </row>
    <row r="3" spans="1:37" ht="15.75" x14ac:dyDescent="0.25">
      <c r="A3" s="6" t="s">
        <v>221</v>
      </c>
    </row>
    <row r="4" spans="1:37" x14ac:dyDescent="0.25">
      <c r="AJ4" s="76" t="s">
        <v>164</v>
      </c>
      <c r="AK4" s="76" t="s">
        <v>163</v>
      </c>
    </row>
    <row r="5" spans="1:37" x14ac:dyDescent="0.25">
      <c r="AJ5">
        <v>1959</v>
      </c>
      <c r="AK5">
        <v>633000</v>
      </c>
    </row>
    <row r="6" spans="1:37" x14ac:dyDescent="0.25">
      <c r="AJ6">
        <v>1960</v>
      </c>
    </row>
    <row r="7" spans="1:37" x14ac:dyDescent="0.25">
      <c r="AJ7">
        <v>1961</v>
      </c>
    </row>
    <row r="8" spans="1:37" x14ac:dyDescent="0.25">
      <c r="AJ8">
        <v>1962</v>
      </c>
    </row>
    <row r="9" spans="1:37" x14ac:dyDescent="0.25">
      <c r="AJ9">
        <v>1963</v>
      </c>
      <c r="AK9">
        <v>704600</v>
      </c>
    </row>
    <row r="10" spans="1:37" x14ac:dyDescent="0.25">
      <c r="AJ10">
        <v>1964</v>
      </c>
    </row>
    <row r="11" spans="1:37" x14ac:dyDescent="0.25">
      <c r="AJ11">
        <v>1965</v>
      </c>
    </row>
    <row r="12" spans="1:37" x14ac:dyDescent="0.25">
      <c r="AJ12">
        <v>1966</v>
      </c>
    </row>
    <row r="13" spans="1:37" x14ac:dyDescent="0.25">
      <c r="AJ13">
        <v>1967</v>
      </c>
      <c r="AK13">
        <v>1080000</v>
      </c>
    </row>
    <row r="14" spans="1:37" x14ac:dyDescent="0.25">
      <c r="AJ14">
        <v>1968</v>
      </c>
      <c r="AK14">
        <v>1139000</v>
      </c>
    </row>
    <row r="15" spans="1:37" x14ac:dyDescent="0.25">
      <c r="AJ15">
        <v>1969</v>
      </c>
      <c r="AK15">
        <v>1066000</v>
      </c>
    </row>
    <row r="16" spans="1:37" x14ac:dyDescent="0.25">
      <c r="AJ16">
        <v>1970</v>
      </c>
      <c r="AK16">
        <v>977000</v>
      </c>
    </row>
    <row r="17" spans="36:37" x14ac:dyDescent="0.25">
      <c r="AJ17">
        <v>1971</v>
      </c>
      <c r="AK17">
        <v>670000</v>
      </c>
    </row>
    <row r="18" spans="36:37" x14ac:dyDescent="0.25">
      <c r="AJ18">
        <v>1972</v>
      </c>
      <c r="AK18">
        <v>435000</v>
      </c>
    </row>
    <row r="19" spans="36:37" x14ac:dyDescent="0.25">
      <c r="AJ19">
        <v>1973</v>
      </c>
      <c r="AK19">
        <v>486800</v>
      </c>
    </row>
    <row r="20" spans="36:37" x14ac:dyDescent="0.25">
      <c r="AJ20">
        <v>1974</v>
      </c>
      <c r="AK20">
        <v>486800</v>
      </c>
    </row>
    <row r="21" spans="36:37" x14ac:dyDescent="0.25">
      <c r="AJ21">
        <v>1975</v>
      </c>
      <c r="AK21">
        <v>529600</v>
      </c>
    </row>
    <row r="22" spans="36:37" x14ac:dyDescent="0.25">
      <c r="AJ22">
        <v>1976</v>
      </c>
      <c r="AK22">
        <v>432000</v>
      </c>
    </row>
    <row r="23" spans="36:37" x14ac:dyDescent="0.25">
      <c r="AJ23">
        <v>1977</v>
      </c>
      <c r="AK23">
        <v>503200</v>
      </c>
    </row>
    <row r="24" spans="36:37" x14ac:dyDescent="0.25">
      <c r="AJ24">
        <v>1978</v>
      </c>
      <c r="AK24">
        <v>628100</v>
      </c>
    </row>
    <row r="25" spans="36:37" x14ac:dyDescent="0.25">
      <c r="AJ25">
        <v>1979</v>
      </c>
      <c r="AK25">
        <v>728000</v>
      </c>
    </row>
    <row r="26" spans="36:37" x14ac:dyDescent="0.25">
      <c r="AJ26">
        <v>1980</v>
      </c>
      <c r="AK26">
        <v>710000</v>
      </c>
    </row>
    <row r="27" spans="36:37" x14ac:dyDescent="0.25">
      <c r="AJ27">
        <v>1981</v>
      </c>
      <c r="AK27">
        <v>588000</v>
      </c>
    </row>
    <row r="28" spans="36:37" x14ac:dyDescent="0.25">
      <c r="AJ28">
        <v>1982</v>
      </c>
      <c r="AK28">
        <v>712000</v>
      </c>
    </row>
    <row r="29" spans="36:37" x14ac:dyDescent="0.25">
      <c r="AJ29">
        <v>1983</v>
      </c>
      <c r="AK29">
        <v>865300</v>
      </c>
    </row>
    <row r="30" spans="36:37" x14ac:dyDescent="0.25">
      <c r="AJ30">
        <v>1984</v>
      </c>
      <c r="AK30">
        <v>907800</v>
      </c>
    </row>
    <row r="31" spans="36:37" x14ac:dyDescent="0.25">
      <c r="AJ31">
        <v>1985</v>
      </c>
      <c r="AK31">
        <v>862500</v>
      </c>
    </row>
    <row r="32" spans="36:37" x14ac:dyDescent="0.25">
      <c r="AJ32">
        <v>1986</v>
      </c>
      <c r="AK32">
        <v>824100</v>
      </c>
    </row>
    <row r="33" spans="1:38" x14ac:dyDescent="0.25">
      <c r="AJ33">
        <v>1987</v>
      </c>
      <c r="AK33">
        <v>942800</v>
      </c>
    </row>
    <row r="34" spans="1:38" x14ac:dyDescent="0.25">
      <c r="AJ34">
        <v>1988</v>
      </c>
      <c r="AK34">
        <v>930400</v>
      </c>
    </row>
    <row r="35" spans="1:38" x14ac:dyDescent="0.25">
      <c r="AJ35">
        <v>1989</v>
      </c>
      <c r="AK35">
        <v>1090600</v>
      </c>
    </row>
    <row r="36" spans="1:38" x14ac:dyDescent="0.25">
      <c r="AJ36">
        <v>1990</v>
      </c>
      <c r="AK36">
        <v>1152800</v>
      </c>
    </row>
    <row r="37" spans="1:38" x14ac:dyDescent="0.25">
      <c r="AJ37">
        <v>1991</v>
      </c>
      <c r="AK37">
        <v>1186100</v>
      </c>
    </row>
    <row r="38" spans="1:38" x14ac:dyDescent="0.25">
      <c r="AJ38">
        <v>1992</v>
      </c>
      <c r="AK38">
        <v>1252500</v>
      </c>
    </row>
    <row r="39" spans="1:38" x14ac:dyDescent="0.25">
      <c r="A39" s="143" t="s">
        <v>166</v>
      </c>
      <c r="B39" s="143"/>
      <c r="C39" s="143"/>
      <c r="D39" s="143"/>
      <c r="E39" s="143"/>
      <c r="F39" s="143"/>
      <c r="G39" s="143"/>
      <c r="H39" s="143"/>
      <c r="I39" s="143"/>
      <c r="J39" s="143"/>
      <c r="K39" s="143"/>
      <c r="AJ39">
        <v>1993</v>
      </c>
      <c r="AK39">
        <v>1262000</v>
      </c>
    </row>
    <row r="40" spans="1:38" ht="15.75" x14ac:dyDescent="0.25">
      <c r="A40" s="78"/>
      <c r="B40" s="79"/>
      <c r="C40" s="79"/>
      <c r="D40" s="79"/>
      <c r="E40" s="79"/>
      <c r="F40" s="79"/>
      <c r="G40" s="79"/>
      <c r="H40" s="79"/>
      <c r="I40" s="79"/>
      <c r="J40" s="79"/>
      <c r="K40" s="79"/>
      <c r="AJ40">
        <v>1994</v>
      </c>
      <c r="AK40">
        <v>1294000</v>
      </c>
    </row>
    <row r="41" spans="1:38" x14ac:dyDescent="0.25">
      <c r="A41" s="144" t="s">
        <v>176</v>
      </c>
      <c r="B41" s="144"/>
      <c r="C41" s="144"/>
      <c r="D41" s="144"/>
      <c r="E41" s="144"/>
      <c r="F41" s="144"/>
      <c r="G41" s="144"/>
      <c r="H41" s="144"/>
      <c r="I41" s="144"/>
      <c r="J41" s="144"/>
      <c r="K41" s="144"/>
      <c r="L41" s="144"/>
      <c r="M41" s="144"/>
      <c r="N41" s="144"/>
      <c r="O41" s="144"/>
      <c r="P41" s="144"/>
      <c r="Q41" s="144"/>
      <c r="R41" s="144"/>
      <c r="S41" s="144"/>
      <c r="T41" s="144"/>
      <c r="AJ41">
        <v>1995</v>
      </c>
      <c r="AK41">
        <v>1557000</v>
      </c>
    </row>
    <row r="42" spans="1:38" x14ac:dyDescent="0.25">
      <c r="A42" s="144"/>
      <c r="B42" s="144"/>
      <c r="C42" s="144"/>
      <c r="D42" s="144"/>
      <c r="E42" s="144"/>
      <c r="F42" s="144"/>
      <c r="G42" s="144"/>
      <c r="H42" s="144"/>
      <c r="I42" s="144"/>
      <c r="J42" s="144"/>
      <c r="K42" s="144"/>
      <c r="L42" s="144"/>
      <c r="M42" s="144"/>
      <c r="N42" s="144"/>
      <c r="O42" s="144"/>
      <c r="P42" s="144"/>
      <c r="Q42" s="144"/>
      <c r="R42" s="144"/>
      <c r="S42" s="144"/>
      <c r="T42" s="144"/>
      <c r="AJ42">
        <v>1996</v>
      </c>
      <c r="AK42">
        <v>1436000</v>
      </c>
    </row>
    <row r="43" spans="1:38" x14ac:dyDescent="0.25">
      <c r="A43" s="120"/>
      <c r="B43" s="119"/>
      <c r="C43" s="119"/>
      <c r="D43" s="119"/>
      <c r="E43" s="119"/>
      <c r="F43" s="119"/>
      <c r="G43" s="119"/>
      <c r="H43" s="119"/>
      <c r="I43" s="119"/>
      <c r="J43" s="119"/>
      <c r="K43" s="119"/>
      <c r="L43" s="119"/>
      <c r="M43" s="119"/>
      <c r="AJ43">
        <v>1997</v>
      </c>
      <c r="AK43">
        <v>1415000</v>
      </c>
    </row>
    <row r="44" spans="1:38" x14ac:dyDescent="0.25">
      <c r="A44" s="145" t="s">
        <v>171</v>
      </c>
      <c r="B44" s="145"/>
      <c r="C44" s="145"/>
      <c r="D44" s="145"/>
      <c r="E44" s="145"/>
      <c r="F44" s="145"/>
      <c r="G44" s="145"/>
      <c r="H44" s="145"/>
      <c r="I44" s="145"/>
      <c r="J44" s="145"/>
      <c r="K44" s="145"/>
      <c r="L44" s="145"/>
      <c r="M44" s="145"/>
      <c r="N44" s="145"/>
      <c r="O44" s="145"/>
      <c r="P44" s="145"/>
      <c r="Q44" s="145"/>
      <c r="R44" s="145"/>
      <c r="S44" s="145"/>
      <c r="T44" s="145"/>
      <c r="AJ44">
        <v>1998</v>
      </c>
      <c r="AK44">
        <v>1477000</v>
      </c>
    </row>
    <row r="45" spans="1:38" x14ac:dyDescent="0.25">
      <c r="A45" s="145"/>
      <c r="B45" s="145"/>
      <c r="C45" s="145"/>
      <c r="D45" s="145"/>
      <c r="E45" s="145"/>
      <c r="F45" s="145"/>
      <c r="G45" s="145"/>
      <c r="H45" s="145"/>
      <c r="I45" s="145"/>
      <c r="J45" s="145"/>
      <c r="K45" s="145"/>
      <c r="L45" s="145"/>
      <c r="M45" s="145"/>
      <c r="N45" s="145"/>
      <c r="O45" s="145"/>
      <c r="P45" s="145"/>
      <c r="Q45" s="145"/>
      <c r="R45" s="145"/>
      <c r="S45" s="145"/>
      <c r="T45" s="145"/>
      <c r="AJ45">
        <v>1999</v>
      </c>
      <c r="AK45">
        <v>1655000</v>
      </c>
      <c r="AL45">
        <v>1655000</v>
      </c>
    </row>
    <row r="46" spans="1:38" x14ac:dyDescent="0.25">
      <c r="AJ46">
        <v>2000</v>
      </c>
      <c r="AK46">
        <v>1480000</v>
      </c>
      <c r="AL46">
        <v>1292000</v>
      </c>
    </row>
    <row r="47" spans="1:38" ht="15.75" x14ac:dyDescent="0.25">
      <c r="A47" s="7" t="s">
        <v>205</v>
      </c>
      <c r="AJ47">
        <v>2001</v>
      </c>
      <c r="AK47">
        <v>1511000</v>
      </c>
      <c r="AL47">
        <v>1311000</v>
      </c>
    </row>
    <row r="48" spans="1:38" x14ac:dyDescent="0.25">
      <c r="AJ48">
        <v>2002</v>
      </c>
      <c r="AK48">
        <v>1615000</v>
      </c>
      <c r="AL48">
        <v>1411000</v>
      </c>
    </row>
    <row r="49" spans="36:38" x14ac:dyDescent="0.25">
      <c r="AJ49">
        <v>2003</v>
      </c>
      <c r="AK49">
        <v>1896000</v>
      </c>
      <c r="AL49">
        <v>1673000</v>
      </c>
    </row>
    <row r="50" spans="36:38" x14ac:dyDescent="0.25">
      <c r="AJ50">
        <v>2004</v>
      </c>
      <c r="AK50">
        <v>1985000</v>
      </c>
      <c r="AL50">
        <v>1733000</v>
      </c>
    </row>
    <row r="51" spans="36:38" x14ac:dyDescent="0.25">
      <c r="AJ51">
        <v>2005</v>
      </c>
      <c r="AK51">
        <v>1972000</v>
      </c>
      <c r="AL51">
        <v>1701000</v>
      </c>
    </row>
    <row r="52" spans="36:38" x14ac:dyDescent="0.25">
      <c r="AJ52">
        <v>2006</v>
      </c>
      <c r="AK52">
        <v>1979000</v>
      </c>
      <c r="AL52">
        <v>1702000</v>
      </c>
    </row>
    <row r="53" spans="36:38" x14ac:dyDescent="0.25">
      <c r="AJ53">
        <v>2007</v>
      </c>
      <c r="AK53">
        <v>2107000</v>
      </c>
      <c r="AL53">
        <v>1784000</v>
      </c>
    </row>
    <row r="54" spans="36:38" x14ac:dyDescent="0.25">
      <c r="AJ54">
        <v>2008</v>
      </c>
      <c r="AK54">
        <v>2076000</v>
      </c>
      <c r="AL54">
        <v>1709000</v>
      </c>
    </row>
    <row r="55" spans="36:38" x14ac:dyDescent="0.25">
      <c r="AJ55">
        <v>2009</v>
      </c>
      <c r="AK55">
        <v>1918000</v>
      </c>
      <c r="AL55">
        <v>1443000</v>
      </c>
    </row>
    <row r="56" spans="36:38" x14ac:dyDescent="0.25">
      <c r="AJ56">
        <v>2010</v>
      </c>
      <c r="AK56">
        <v>1809000</v>
      </c>
      <c r="AL56">
        <v>1426220</v>
      </c>
    </row>
    <row r="57" spans="36:38" x14ac:dyDescent="0.25">
      <c r="AJ57">
        <v>2011</v>
      </c>
      <c r="AK57">
        <v>1931000</v>
      </c>
      <c r="AL57">
        <v>1560690</v>
      </c>
    </row>
    <row r="58" spans="36:38" x14ac:dyDescent="0.25">
      <c r="AJ58">
        <v>2012</v>
      </c>
      <c r="AK58">
        <v>2006000</v>
      </c>
      <c r="AL58">
        <v>1531284</v>
      </c>
    </row>
    <row r="59" spans="36:38" x14ac:dyDescent="0.25">
      <c r="AJ59">
        <v>2013</v>
      </c>
      <c r="AK59">
        <v>2089000</v>
      </c>
      <c r="AL59">
        <v>1696641</v>
      </c>
    </row>
    <row r="60" spans="36:38" x14ac:dyDescent="0.25">
      <c r="AJ60">
        <v>2014</v>
      </c>
      <c r="AK60">
        <v>2179000</v>
      </c>
      <c r="AL60">
        <v>1791243</v>
      </c>
    </row>
    <row r="61" spans="36:38" x14ac:dyDescent="0.25">
      <c r="AJ61">
        <v>2015</v>
      </c>
      <c r="AK61">
        <v>2301000</v>
      </c>
      <c r="AL61">
        <v>1948617</v>
      </c>
    </row>
    <row r="62" spans="36:38" x14ac:dyDescent="0.25">
      <c r="AJ62">
        <v>2016</v>
      </c>
      <c r="AK62" s="67">
        <v>2586708.3142168829</v>
      </c>
      <c r="AL62">
        <v>2133000</v>
      </c>
    </row>
    <row r="63" spans="36:38" x14ac:dyDescent="0.25">
      <c r="AJ63">
        <v>2017</v>
      </c>
      <c r="AK63">
        <v>2657887</v>
      </c>
      <c r="AL63">
        <v>2175506</v>
      </c>
    </row>
    <row r="64" spans="36:38" x14ac:dyDescent="0.25">
      <c r="AJ64">
        <v>2018</v>
      </c>
      <c r="AK64" s="67">
        <v>2809411.3574828608</v>
      </c>
      <c r="AL64">
        <v>2218326.3574828608</v>
      </c>
    </row>
    <row r="65" spans="1:38" x14ac:dyDescent="0.25">
      <c r="AJ65">
        <v>2019</v>
      </c>
      <c r="AK65" s="67">
        <v>3000703.2148162634</v>
      </c>
      <c r="AL65">
        <v>2244908</v>
      </c>
    </row>
    <row r="77" spans="1:38" x14ac:dyDescent="0.25">
      <c r="A77" s="145"/>
      <c r="B77" s="145"/>
      <c r="C77" s="145"/>
      <c r="D77" s="145"/>
      <c r="E77" s="145"/>
      <c r="F77" s="145"/>
      <c r="G77" s="145"/>
      <c r="H77" s="145"/>
      <c r="I77" s="145"/>
      <c r="J77" s="145"/>
      <c r="K77" s="145"/>
      <c r="L77" s="145"/>
      <c r="M77" s="145"/>
      <c r="N77" s="145"/>
      <c r="O77" s="145"/>
      <c r="P77" s="145"/>
      <c r="Q77" s="145"/>
      <c r="R77" s="145"/>
      <c r="S77" s="145"/>
      <c r="T77" s="145"/>
      <c r="AJ77">
        <v>1997</v>
      </c>
      <c r="AK77">
        <v>1415000</v>
      </c>
    </row>
    <row r="78" spans="1:38" x14ac:dyDescent="0.25">
      <c r="A78" s="145"/>
      <c r="B78" s="145"/>
      <c r="C78" s="145"/>
      <c r="D78" s="145"/>
      <c r="E78" s="145"/>
      <c r="F78" s="145"/>
      <c r="G78" s="145"/>
      <c r="H78" s="145"/>
      <c r="I78" s="145"/>
      <c r="J78" s="145"/>
      <c r="K78" s="145"/>
      <c r="L78" s="145"/>
      <c r="M78" s="145"/>
      <c r="N78" s="145"/>
      <c r="O78" s="145"/>
      <c r="P78" s="145"/>
      <c r="Q78" s="145"/>
      <c r="R78" s="145"/>
      <c r="S78" s="145"/>
      <c r="T78" s="145"/>
    </row>
  </sheetData>
  <mergeCells count="4">
    <mergeCell ref="A39:K39"/>
    <mergeCell ref="A41:T42"/>
    <mergeCell ref="A44:T45"/>
    <mergeCell ref="A77:T78"/>
  </mergeCells>
  <hyperlinks>
    <hyperlink ref="A1" location="Contents!A1" display="Contents "/>
    <hyperlink ref="A2" location="'Background Notes'!A1" display="Background Notes"/>
  </hyperlinks>
  <pageMargins left="0.7" right="0.7" top="0.75" bottom="0.75" header="0.3" footer="0.3"/>
  <pageSetup paperSize="9" scale="24"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workbookViewId="0">
      <selection activeCell="A4" sqref="A4"/>
    </sheetView>
  </sheetViews>
  <sheetFormatPr defaultRowHeight="15" x14ac:dyDescent="0.25"/>
  <sheetData>
    <row r="1" spans="1:10" ht="15.75" x14ac:dyDescent="0.25">
      <c r="A1" s="54" t="s">
        <v>83</v>
      </c>
    </row>
    <row r="2" spans="1:10" ht="15.75" x14ac:dyDescent="0.25">
      <c r="A2" s="54" t="s">
        <v>140</v>
      </c>
    </row>
    <row r="3" spans="1:10" ht="15.75" x14ac:dyDescent="0.25">
      <c r="A3" s="6" t="s">
        <v>215</v>
      </c>
    </row>
    <row r="9" spans="1:10" x14ac:dyDescent="0.25">
      <c r="D9">
        <v>2013</v>
      </c>
      <c r="E9">
        <v>2014</v>
      </c>
      <c r="F9">
        <v>2015</v>
      </c>
      <c r="G9">
        <v>2016</v>
      </c>
      <c r="H9" s="61">
        <v>2017</v>
      </c>
      <c r="I9" s="61">
        <v>2018</v>
      </c>
      <c r="J9" s="61">
        <v>2019</v>
      </c>
    </row>
    <row r="10" spans="1:10" x14ac:dyDescent="0.25">
      <c r="C10" t="s">
        <v>5</v>
      </c>
      <c r="D10" s="56">
        <v>1165004</v>
      </c>
      <c r="E10" s="56">
        <v>1174607.0169156727</v>
      </c>
      <c r="F10" s="56">
        <v>1295418.537081498</v>
      </c>
      <c r="G10" s="56">
        <v>1389410.5400094036</v>
      </c>
      <c r="H10" s="56">
        <v>1397919.5718932659</v>
      </c>
      <c r="I10" s="56">
        <v>1424582.5891731947</v>
      </c>
      <c r="J10" s="56">
        <v>1461439.745816939</v>
      </c>
    </row>
    <row r="11" spans="1:10" x14ac:dyDescent="0.25">
      <c r="C11" t="s">
        <v>4</v>
      </c>
      <c r="D11" s="56">
        <v>396359</v>
      </c>
      <c r="E11" s="56">
        <v>389757</v>
      </c>
      <c r="F11" s="56">
        <v>336383</v>
      </c>
      <c r="G11" s="88">
        <v>454132</v>
      </c>
      <c r="H11" s="56">
        <v>482381</v>
      </c>
      <c r="I11" s="56">
        <v>591085</v>
      </c>
      <c r="J11" s="56">
        <v>755795</v>
      </c>
    </row>
    <row r="12" spans="1:10" x14ac:dyDescent="0.25">
      <c r="C12" t="s">
        <v>3</v>
      </c>
      <c r="D12" s="56">
        <v>242947.13224071471</v>
      </c>
      <c r="E12" s="56">
        <v>264933.41125319275</v>
      </c>
      <c r="F12" s="56">
        <v>310665.66792814597</v>
      </c>
      <c r="G12" s="56">
        <v>358382.74821900681</v>
      </c>
      <c r="H12" s="56">
        <v>362036.63403414108</v>
      </c>
      <c r="I12" s="56">
        <v>332916.12457415799</v>
      </c>
      <c r="J12" s="56">
        <v>337957.15931189212</v>
      </c>
    </row>
    <row r="13" spans="1:10" x14ac:dyDescent="0.25">
      <c r="C13" t="s">
        <v>2</v>
      </c>
      <c r="D13" s="56">
        <v>165188.09238301357</v>
      </c>
      <c r="E13" s="56">
        <v>227321.65416194155</v>
      </c>
      <c r="F13" s="56">
        <v>229122.04903257074</v>
      </c>
      <c r="G13" s="56">
        <v>249961.77681557136</v>
      </c>
      <c r="H13" s="56">
        <v>257011.30867509788</v>
      </c>
      <c r="I13" s="56">
        <v>302865.39454274956</v>
      </c>
      <c r="J13" s="56">
        <v>280134.15537074534</v>
      </c>
    </row>
    <row r="14" spans="1:10" x14ac:dyDescent="0.25">
      <c r="C14" t="s">
        <v>1</v>
      </c>
      <c r="D14" s="56">
        <v>119774.80297198555</v>
      </c>
      <c r="E14" s="56">
        <v>121898.50776166838</v>
      </c>
      <c r="F14" s="56">
        <v>129811.58187731396</v>
      </c>
      <c r="G14" s="56">
        <v>134821.2491728185</v>
      </c>
      <c r="H14" s="56">
        <v>158538.29722233018</v>
      </c>
      <c r="I14" s="56">
        <v>157962.24919269458</v>
      </c>
      <c r="J14" s="56">
        <v>165377.15431655868</v>
      </c>
    </row>
    <row r="18" spans="7:7" x14ac:dyDescent="0.25">
      <c r="G18" s="56"/>
    </row>
    <row r="50" spans="1:10" ht="15" customHeight="1" x14ac:dyDescent="0.25">
      <c r="A50" s="134" t="s">
        <v>43</v>
      </c>
      <c r="B50" s="134"/>
      <c r="C50" s="134"/>
      <c r="D50" s="134"/>
      <c r="E50" s="134"/>
      <c r="F50" s="134"/>
      <c r="G50" s="134"/>
      <c r="H50" s="134"/>
      <c r="I50" s="134"/>
      <c r="J50" s="134"/>
    </row>
    <row r="51" spans="1:10" x14ac:dyDescent="0.25">
      <c r="A51" s="134"/>
      <c r="B51" s="134"/>
      <c r="C51" s="134"/>
      <c r="D51" s="134"/>
      <c r="E51" s="134"/>
      <c r="F51" s="134"/>
      <c r="G51" s="134"/>
      <c r="H51" s="134"/>
      <c r="I51" s="134"/>
      <c r="J51" s="134"/>
    </row>
    <row r="52" spans="1:10" x14ac:dyDescent="0.25">
      <c r="A52" s="134"/>
      <c r="B52" s="134"/>
      <c r="C52" s="134"/>
      <c r="D52" s="134"/>
      <c r="E52" s="134"/>
      <c r="F52" s="134"/>
      <c r="G52" s="134"/>
      <c r="H52" s="134"/>
      <c r="I52" s="134"/>
      <c r="J52" s="134"/>
    </row>
    <row r="53" spans="1:10" ht="15" customHeight="1" x14ac:dyDescent="0.25">
      <c r="A53" s="134" t="s">
        <v>44</v>
      </c>
      <c r="B53" s="134"/>
      <c r="C53" s="134"/>
      <c r="D53" s="134"/>
      <c r="E53" s="134"/>
      <c r="F53" s="134"/>
      <c r="G53" s="134"/>
      <c r="H53" s="134"/>
      <c r="I53" s="134"/>
      <c r="J53" s="134"/>
    </row>
    <row r="54" spans="1:10" x14ac:dyDescent="0.25">
      <c r="A54" s="134"/>
      <c r="B54" s="134"/>
      <c r="C54" s="134"/>
      <c r="D54" s="134"/>
      <c r="E54" s="134"/>
      <c r="F54" s="134"/>
      <c r="G54" s="134"/>
      <c r="H54" s="134"/>
      <c r="I54" s="134"/>
      <c r="J54" s="134"/>
    </row>
    <row r="55" spans="1:10" x14ac:dyDescent="0.25">
      <c r="A55" s="134"/>
      <c r="B55" s="134"/>
      <c r="C55" s="134"/>
      <c r="D55" s="134"/>
      <c r="E55" s="134"/>
      <c r="F55" s="134"/>
      <c r="G55" s="134"/>
      <c r="H55" s="134"/>
      <c r="I55" s="134"/>
      <c r="J55" s="134"/>
    </row>
    <row r="56" spans="1:10" x14ac:dyDescent="0.25">
      <c r="A56" s="53"/>
      <c r="B56" s="53"/>
      <c r="C56" s="53"/>
      <c r="D56" s="53"/>
      <c r="E56" s="53"/>
      <c r="F56" s="53"/>
      <c r="G56" s="53"/>
      <c r="H56" s="53"/>
    </row>
    <row r="57" spans="1:10" ht="15.75" x14ac:dyDescent="0.25">
      <c r="A57" s="7" t="s">
        <v>205</v>
      </c>
    </row>
  </sheetData>
  <mergeCells count="2">
    <mergeCell ref="A50:J52"/>
    <mergeCell ref="A53:J55"/>
  </mergeCells>
  <hyperlinks>
    <hyperlink ref="A1" location="Contents!A1" display="Contents "/>
    <hyperlink ref="A2" location="'Background Notes'!A1" display="Background Notes"/>
  </hyperlinks>
  <pageMargins left="0.7" right="0.7" top="0.75" bottom="0.75" header="0.3" footer="0.3"/>
  <pageSetup paperSize="9" scale="5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workbookViewId="0">
      <selection activeCell="A3" sqref="A3"/>
    </sheetView>
  </sheetViews>
  <sheetFormatPr defaultRowHeight="15" x14ac:dyDescent="0.25"/>
  <sheetData>
    <row r="1" spans="1:4" ht="15.75" x14ac:dyDescent="0.25">
      <c r="A1" s="54" t="s">
        <v>83</v>
      </c>
    </row>
    <row r="2" spans="1:4" ht="15.75" x14ac:dyDescent="0.25">
      <c r="A2" s="54" t="s">
        <v>140</v>
      </c>
    </row>
    <row r="3" spans="1:4" ht="15.75" x14ac:dyDescent="0.25">
      <c r="A3" s="6" t="s">
        <v>216</v>
      </c>
    </row>
    <row r="7" spans="1:4" x14ac:dyDescent="0.25">
      <c r="C7" s="61" t="s">
        <v>5</v>
      </c>
      <c r="D7" s="107">
        <v>0.49</v>
      </c>
    </row>
    <row r="8" spans="1:4" x14ac:dyDescent="0.25">
      <c r="C8" s="61" t="s">
        <v>4</v>
      </c>
      <c r="D8" s="107">
        <v>0.25</v>
      </c>
    </row>
    <row r="9" spans="1:4" x14ac:dyDescent="0.25">
      <c r="C9" s="61" t="s">
        <v>11</v>
      </c>
      <c r="D9" s="107">
        <v>0.11</v>
      </c>
    </row>
    <row r="10" spans="1:4" x14ac:dyDescent="0.25">
      <c r="C10" s="61" t="s">
        <v>23</v>
      </c>
      <c r="D10" s="107">
        <v>0.15</v>
      </c>
    </row>
    <row r="36" spans="1:10" x14ac:dyDescent="0.25">
      <c r="A36" s="134" t="s">
        <v>43</v>
      </c>
      <c r="B36" s="134"/>
      <c r="C36" s="134"/>
      <c r="D36" s="134"/>
      <c r="E36" s="134"/>
      <c r="F36" s="134"/>
      <c r="G36" s="134"/>
      <c r="H36" s="134"/>
      <c r="I36" s="134"/>
      <c r="J36" s="134"/>
    </row>
    <row r="37" spans="1:10" x14ac:dyDescent="0.25">
      <c r="A37" s="134"/>
      <c r="B37" s="134"/>
      <c r="C37" s="134"/>
      <c r="D37" s="134"/>
      <c r="E37" s="134"/>
      <c r="F37" s="134"/>
      <c r="G37" s="134"/>
      <c r="H37" s="134"/>
      <c r="I37" s="134"/>
      <c r="J37" s="134"/>
    </row>
    <row r="38" spans="1:10" x14ac:dyDescent="0.25">
      <c r="A38" s="134"/>
      <c r="B38" s="134"/>
      <c r="C38" s="134"/>
      <c r="D38" s="134"/>
      <c r="E38" s="134"/>
      <c r="F38" s="134"/>
      <c r="G38" s="134"/>
      <c r="H38" s="134"/>
      <c r="I38" s="134"/>
      <c r="J38" s="134"/>
    </row>
    <row r="39" spans="1:10" x14ac:dyDescent="0.25">
      <c r="A39" s="134" t="s">
        <v>44</v>
      </c>
      <c r="B39" s="134"/>
      <c r="C39" s="134"/>
      <c r="D39" s="134"/>
      <c r="E39" s="134"/>
      <c r="F39" s="134"/>
      <c r="G39" s="134"/>
      <c r="H39" s="134"/>
      <c r="I39" s="134"/>
      <c r="J39" s="134"/>
    </row>
    <row r="40" spans="1:10" x14ac:dyDescent="0.25">
      <c r="A40" s="134"/>
      <c r="B40" s="134"/>
      <c r="C40" s="134"/>
      <c r="D40" s="134"/>
      <c r="E40" s="134"/>
      <c r="F40" s="134"/>
      <c r="G40" s="134"/>
      <c r="H40" s="134"/>
      <c r="I40" s="134"/>
      <c r="J40" s="134"/>
    </row>
    <row r="41" spans="1:10" x14ac:dyDescent="0.25">
      <c r="A41" s="134"/>
      <c r="B41" s="134"/>
      <c r="C41" s="134"/>
      <c r="D41" s="134"/>
      <c r="E41" s="134"/>
      <c r="F41" s="134"/>
      <c r="G41" s="134"/>
      <c r="H41" s="134"/>
      <c r="I41" s="134"/>
      <c r="J41" s="134"/>
    </row>
    <row r="42" spans="1:10" x14ac:dyDescent="0.25">
      <c r="A42" s="130" t="s">
        <v>182</v>
      </c>
      <c r="B42" s="66"/>
      <c r="C42" s="66"/>
      <c r="D42" s="66"/>
      <c r="E42" s="66"/>
      <c r="F42" s="66"/>
      <c r="G42" s="66"/>
      <c r="H42" s="66"/>
      <c r="I42" s="66"/>
      <c r="J42" s="66"/>
    </row>
    <row r="43" spans="1:10" ht="15.75" x14ac:dyDescent="0.25">
      <c r="A43" s="7" t="s">
        <v>205</v>
      </c>
    </row>
  </sheetData>
  <mergeCells count="2">
    <mergeCell ref="A36:J38"/>
    <mergeCell ref="A39:J41"/>
  </mergeCells>
  <hyperlinks>
    <hyperlink ref="A1" location="Contents!A1" display="Contents "/>
    <hyperlink ref="A2" location="'Background Notes'!A1" display="Background Notes"/>
  </hyperlinks>
  <pageMargins left="0.7" right="0.7" top="0.75" bottom="0.75" header="0.3" footer="0.3"/>
  <pageSetup paperSize="9" scale="95"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showGridLines="0" workbookViewId="0">
      <selection activeCell="A51" sqref="A51"/>
    </sheetView>
  </sheetViews>
  <sheetFormatPr defaultRowHeight="15" x14ac:dyDescent="0.25"/>
  <sheetData>
    <row r="1" spans="1:10" ht="15.75" x14ac:dyDescent="0.25">
      <c r="A1" s="54" t="s">
        <v>83</v>
      </c>
    </row>
    <row r="2" spans="1:10" ht="15.75" x14ac:dyDescent="0.25">
      <c r="A2" s="54" t="s">
        <v>140</v>
      </c>
    </row>
    <row r="3" spans="1:10" ht="15.75" x14ac:dyDescent="0.25">
      <c r="A3" s="6" t="s">
        <v>217</v>
      </c>
    </row>
    <row r="9" spans="1:10" x14ac:dyDescent="0.25">
      <c r="D9">
        <v>2013</v>
      </c>
      <c r="E9">
        <v>2014</v>
      </c>
      <c r="F9">
        <v>2015</v>
      </c>
      <c r="G9">
        <v>2016</v>
      </c>
      <c r="H9">
        <v>2017</v>
      </c>
      <c r="I9">
        <v>2018</v>
      </c>
      <c r="J9">
        <v>2019</v>
      </c>
    </row>
    <row r="10" spans="1:10" x14ac:dyDescent="0.25">
      <c r="C10" t="s">
        <v>5</v>
      </c>
      <c r="D10" s="56">
        <v>5482224</v>
      </c>
      <c r="E10" s="56">
        <v>4994063.2730819723</v>
      </c>
      <c r="F10" s="56">
        <v>5426342.2737381672</v>
      </c>
      <c r="G10" s="56">
        <v>5630301.8951701894</v>
      </c>
      <c r="H10" s="56">
        <v>5735049.8306911848</v>
      </c>
      <c r="I10" s="56">
        <v>5734031.839329862</v>
      </c>
      <c r="J10" s="56">
        <v>5710332.4999179915</v>
      </c>
    </row>
    <row r="11" spans="1:10" x14ac:dyDescent="0.25">
      <c r="C11" t="s">
        <v>4</v>
      </c>
      <c r="D11" s="56">
        <v>1087955</v>
      </c>
      <c r="E11" s="56">
        <v>850394</v>
      </c>
      <c r="F11" s="56">
        <v>811820</v>
      </c>
      <c r="G11" s="88">
        <v>1001797</v>
      </c>
      <c r="H11" s="56">
        <v>1046478</v>
      </c>
      <c r="I11" s="56">
        <v>1505958</v>
      </c>
      <c r="J11" s="56">
        <v>1858509</v>
      </c>
    </row>
    <row r="12" spans="1:10" x14ac:dyDescent="0.25">
      <c r="C12" t="s">
        <v>3</v>
      </c>
      <c r="D12" s="56">
        <v>1560735.3658028797</v>
      </c>
      <c r="E12" s="56">
        <v>1855835.6718788412</v>
      </c>
      <c r="F12" s="56">
        <v>2052504.5783279696</v>
      </c>
      <c r="G12" s="56">
        <v>2344644.4777912213</v>
      </c>
      <c r="H12" s="56">
        <v>2363744.4079893418</v>
      </c>
      <c r="I12" s="56">
        <v>1945073.9773778857</v>
      </c>
      <c r="J12" s="56">
        <v>1919677.2693695121</v>
      </c>
    </row>
    <row r="13" spans="1:10" x14ac:dyDescent="0.25">
      <c r="C13" t="s">
        <v>2</v>
      </c>
      <c r="D13" s="56">
        <v>948089.56910050986</v>
      </c>
      <c r="E13" s="56">
        <v>1210395.213393043</v>
      </c>
      <c r="F13" s="56">
        <v>1508636.4699728647</v>
      </c>
      <c r="G13" s="56">
        <v>1471484.1264281811</v>
      </c>
      <c r="H13" s="56">
        <v>1408551.6307903733</v>
      </c>
      <c r="I13" s="56">
        <v>1546485.2406710912</v>
      </c>
      <c r="J13" s="56">
        <v>1340933.8914329112</v>
      </c>
    </row>
    <row r="14" spans="1:10" x14ac:dyDescent="0.25">
      <c r="C14" t="s">
        <v>1</v>
      </c>
      <c r="D14" s="56">
        <v>823083.30283664947</v>
      </c>
      <c r="E14" s="56">
        <v>884884.41576100118</v>
      </c>
      <c r="F14" s="56">
        <v>842307.79358430952</v>
      </c>
      <c r="G14" s="56">
        <v>912407.274626069</v>
      </c>
      <c r="H14" s="56">
        <v>1091868.6694095803</v>
      </c>
      <c r="I14" s="56">
        <v>1044266.2783499497</v>
      </c>
      <c r="J14" s="56">
        <v>985471.15367843676</v>
      </c>
    </row>
    <row r="43" spans="1:10" ht="15" customHeight="1" x14ac:dyDescent="0.25">
      <c r="A43" s="134" t="s">
        <v>43</v>
      </c>
      <c r="B43" s="134"/>
      <c r="C43" s="134"/>
      <c r="D43" s="134"/>
      <c r="E43" s="134"/>
      <c r="F43" s="134"/>
      <c r="G43" s="134"/>
      <c r="H43" s="134"/>
      <c r="I43" s="134"/>
      <c r="J43" s="134"/>
    </row>
    <row r="44" spans="1:10" x14ac:dyDescent="0.25">
      <c r="A44" s="134"/>
      <c r="B44" s="134"/>
      <c r="C44" s="134"/>
      <c r="D44" s="134"/>
      <c r="E44" s="134"/>
      <c r="F44" s="134"/>
      <c r="G44" s="134"/>
      <c r="H44" s="134"/>
      <c r="I44" s="134"/>
      <c r="J44" s="134"/>
    </row>
    <row r="45" spans="1:10" x14ac:dyDescent="0.25">
      <c r="A45" s="134"/>
      <c r="B45" s="134"/>
      <c r="C45" s="134"/>
      <c r="D45" s="134"/>
      <c r="E45" s="134"/>
      <c r="F45" s="134"/>
      <c r="G45" s="134"/>
      <c r="H45" s="134"/>
      <c r="I45" s="134"/>
      <c r="J45" s="134"/>
    </row>
    <row r="46" spans="1:10" ht="15" customHeight="1" x14ac:dyDescent="0.25">
      <c r="A46" s="134" t="s">
        <v>44</v>
      </c>
      <c r="B46" s="134"/>
      <c r="C46" s="134"/>
      <c r="D46" s="134"/>
      <c r="E46" s="134"/>
      <c r="F46" s="134"/>
      <c r="G46" s="134"/>
      <c r="H46" s="134"/>
      <c r="I46" s="134"/>
      <c r="J46" s="134"/>
    </row>
    <row r="47" spans="1:10" x14ac:dyDescent="0.25">
      <c r="A47" s="134"/>
      <c r="B47" s="134"/>
      <c r="C47" s="134"/>
      <c r="D47" s="134"/>
      <c r="E47" s="134"/>
      <c r="F47" s="134"/>
      <c r="G47" s="134"/>
      <c r="H47" s="134"/>
      <c r="I47" s="134"/>
      <c r="J47" s="134"/>
    </row>
    <row r="48" spans="1:10" x14ac:dyDescent="0.25">
      <c r="A48" s="134"/>
      <c r="B48" s="134"/>
      <c r="C48" s="134"/>
      <c r="D48" s="134"/>
      <c r="E48" s="134"/>
      <c r="F48" s="134"/>
      <c r="G48" s="134"/>
      <c r="H48" s="134"/>
      <c r="I48" s="134"/>
      <c r="J48" s="134"/>
    </row>
    <row r="49" spans="1:8" x14ac:dyDescent="0.25">
      <c r="A49" s="130" t="s">
        <v>182</v>
      </c>
      <c r="B49" s="53"/>
      <c r="C49" s="53"/>
      <c r="D49" s="53"/>
      <c r="E49" s="53"/>
      <c r="F49" s="53"/>
      <c r="G49" s="53"/>
      <c r="H49" s="53"/>
    </row>
    <row r="50" spans="1:8" ht="15.75" x14ac:dyDescent="0.25">
      <c r="A50" s="7" t="s">
        <v>205</v>
      </c>
    </row>
  </sheetData>
  <mergeCells count="2">
    <mergeCell ref="A46:J48"/>
    <mergeCell ref="A43:J45"/>
  </mergeCells>
  <hyperlinks>
    <hyperlink ref="A1" location="Contents!A1" display="Contents "/>
    <hyperlink ref="A2" location="'Background Notes'!A1" display="Background Notes"/>
  </hyperlinks>
  <pageMargins left="0.7" right="0.7" top="0.75" bottom="0.75" header="0.3" footer="0.3"/>
  <pageSetup paperSize="9" scale="53"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showGridLines="0" topLeftCell="E1" zoomScaleNormal="100" workbookViewId="0">
      <selection activeCell="AE31" sqref="AE31:AF34"/>
    </sheetView>
  </sheetViews>
  <sheetFormatPr defaultRowHeight="15" x14ac:dyDescent="0.25"/>
  <cols>
    <col min="2" max="2" width="9.140625" customWidth="1"/>
    <col min="3" max="3" width="9.28515625" customWidth="1"/>
    <col min="4" max="4" width="11.85546875" bestFit="1" customWidth="1"/>
    <col min="32" max="32" width="20.28515625" customWidth="1"/>
  </cols>
  <sheetData>
    <row r="1" spans="1:32" ht="15.75" x14ac:dyDescent="0.25">
      <c r="A1" s="54" t="s">
        <v>83</v>
      </c>
    </row>
    <row r="2" spans="1:32" ht="15.75" x14ac:dyDescent="0.25">
      <c r="A2" s="54" t="s">
        <v>140</v>
      </c>
    </row>
    <row r="3" spans="1:32" ht="15.75" x14ac:dyDescent="0.25">
      <c r="A3" s="6" t="s">
        <v>218</v>
      </c>
    </row>
    <row r="6" spans="1:32" x14ac:dyDescent="0.25">
      <c r="AF6" s="55" t="s">
        <v>89</v>
      </c>
    </row>
    <row r="7" spans="1:32" x14ac:dyDescent="0.25">
      <c r="AE7" t="s">
        <v>84</v>
      </c>
      <c r="AF7" s="56">
        <v>501411893.5889346</v>
      </c>
    </row>
    <row r="8" spans="1:32" x14ac:dyDescent="0.25">
      <c r="AE8" t="s">
        <v>85</v>
      </c>
      <c r="AF8" s="56">
        <v>497471726.24184543</v>
      </c>
    </row>
    <row r="9" spans="1:32" x14ac:dyDescent="0.25">
      <c r="AE9" t="s">
        <v>86</v>
      </c>
      <c r="AF9" s="56">
        <v>517254230.39728397</v>
      </c>
    </row>
    <row r="10" spans="1:32" x14ac:dyDescent="0.25">
      <c r="AE10" t="s">
        <v>87</v>
      </c>
      <c r="AF10" s="56">
        <v>523642698.60811734</v>
      </c>
    </row>
    <row r="11" spans="1:32" x14ac:dyDescent="0.25">
      <c r="AE11" t="s">
        <v>84</v>
      </c>
      <c r="AF11" s="56">
        <v>538501259.49137402</v>
      </c>
    </row>
    <row r="12" spans="1:32" x14ac:dyDescent="0.25">
      <c r="AE12" t="s">
        <v>85</v>
      </c>
      <c r="AF12" s="56">
        <v>539503367.51717579</v>
      </c>
    </row>
    <row r="13" spans="1:32" x14ac:dyDescent="0.25">
      <c r="AE13" t="s">
        <v>86</v>
      </c>
      <c r="AF13" s="56">
        <v>520386296.61736953</v>
      </c>
    </row>
    <row r="14" spans="1:32" x14ac:dyDescent="0.25">
      <c r="AE14" t="s">
        <v>87</v>
      </c>
      <c r="AF14" s="57">
        <v>507291498.40919268</v>
      </c>
    </row>
    <row r="15" spans="1:32" x14ac:dyDescent="0.25">
      <c r="AE15" t="s">
        <v>84</v>
      </c>
      <c r="AF15" s="57">
        <v>500357595.04491949</v>
      </c>
    </row>
    <row r="16" spans="1:32" x14ac:dyDescent="0.25">
      <c r="AE16" t="s">
        <v>85</v>
      </c>
      <c r="AF16" s="57">
        <v>508329821.46202576</v>
      </c>
    </row>
    <row r="17" spans="1:32" x14ac:dyDescent="0.25">
      <c r="AE17" t="s">
        <v>86</v>
      </c>
      <c r="AF17" s="57">
        <v>531000491.06871265</v>
      </c>
    </row>
    <row r="18" spans="1:32" x14ac:dyDescent="0.25">
      <c r="AE18" t="s">
        <v>87</v>
      </c>
      <c r="AF18" s="57">
        <v>544712095.731408</v>
      </c>
    </row>
    <row r="19" spans="1:32" x14ac:dyDescent="0.25">
      <c r="AE19" s="61" t="s">
        <v>84</v>
      </c>
      <c r="AF19" s="108">
        <v>546859372.7411288</v>
      </c>
    </row>
    <row r="20" spans="1:32" x14ac:dyDescent="0.25">
      <c r="AE20" s="61" t="s">
        <v>85</v>
      </c>
      <c r="AF20" s="108">
        <v>554956301.61650515</v>
      </c>
    </row>
    <row r="21" spans="1:32" x14ac:dyDescent="0.25">
      <c r="AE21" s="61" t="s">
        <v>86</v>
      </c>
      <c r="AF21" s="108">
        <v>580172226.01590371</v>
      </c>
    </row>
    <row r="22" spans="1:32" x14ac:dyDescent="0.25">
      <c r="AE22" s="61" t="s">
        <v>87</v>
      </c>
      <c r="AF22" s="108">
        <v>613203430.44470179</v>
      </c>
    </row>
    <row r="23" spans="1:32" x14ac:dyDescent="0.25">
      <c r="AE23" s="61" t="s">
        <v>84</v>
      </c>
      <c r="AF23" s="108">
        <v>625524434.05098951</v>
      </c>
    </row>
    <row r="24" spans="1:32" x14ac:dyDescent="0.25">
      <c r="AE24" s="61" t="s">
        <v>85</v>
      </c>
      <c r="AF24" s="108">
        <v>644330721.27497697</v>
      </c>
    </row>
    <row r="25" spans="1:32" x14ac:dyDescent="0.25">
      <c r="AE25" s="61" t="s">
        <v>86</v>
      </c>
      <c r="AF25" s="108">
        <v>654697769.94598985</v>
      </c>
    </row>
    <row r="26" spans="1:32" x14ac:dyDescent="0.25">
      <c r="AE26" s="61" t="s">
        <v>87</v>
      </c>
      <c r="AF26" s="108">
        <v>656626132.78879261</v>
      </c>
    </row>
    <row r="27" spans="1:32" x14ac:dyDescent="0.25">
      <c r="AE27" s="61" t="s">
        <v>84</v>
      </c>
      <c r="AF27">
        <v>665111691.642349</v>
      </c>
    </row>
    <row r="28" spans="1:32" x14ac:dyDescent="0.25">
      <c r="AE28" s="61" t="s">
        <v>85</v>
      </c>
      <c r="AF28">
        <v>658636229.84493971</v>
      </c>
    </row>
    <row r="29" spans="1:32" x14ac:dyDescent="0.25">
      <c r="A29" s="134" t="s">
        <v>43</v>
      </c>
      <c r="B29" s="134"/>
      <c r="C29" s="134"/>
      <c r="D29" s="134"/>
      <c r="E29" s="134"/>
      <c r="F29" s="134"/>
      <c r="G29" s="134"/>
      <c r="H29" s="134"/>
      <c r="I29" s="134"/>
      <c r="J29" s="134"/>
      <c r="AE29" s="61" t="s">
        <v>86</v>
      </c>
      <c r="AF29">
        <v>659522766.52888823</v>
      </c>
    </row>
    <row r="30" spans="1:32" x14ac:dyDescent="0.25">
      <c r="A30" s="134"/>
      <c r="B30" s="134"/>
      <c r="C30" s="134"/>
      <c r="D30" s="134"/>
      <c r="E30" s="134"/>
      <c r="F30" s="134"/>
      <c r="G30" s="134"/>
      <c r="H30" s="134"/>
      <c r="I30" s="134"/>
      <c r="J30" s="134"/>
      <c r="AE30" s="61" t="s">
        <v>87</v>
      </c>
      <c r="AF30">
        <v>668874186.15641236</v>
      </c>
    </row>
    <row r="31" spans="1:32" x14ac:dyDescent="0.25">
      <c r="A31" s="134"/>
      <c r="B31" s="134"/>
      <c r="C31" s="134"/>
      <c r="D31" s="134"/>
      <c r="E31" s="134"/>
      <c r="F31" s="134"/>
      <c r="G31" s="134"/>
      <c r="H31" s="134"/>
      <c r="I31" s="134"/>
      <c r="J31" s="134"/>
      <c r="AE31" s="61" t="s">
        <v>84</v>
      </c>
      <c r="AF31">
        <v>662978524.42655456</v>
      </c>
    </row>
    <row r="32" spans="1:32" x14ac:dyDescent="0.25">
      <c r="A32" s="134" t="s">
        <v>44</v>
      </c>
      <c r="B32" s="134"/>
      <c r="C32" s="134"/>
      <c r="D32" s="134"/>
      <c r="E32" s="134"/>
      <c r="F32" s="134"/>
      <c r="G32" s="134"/>
      <c r="H32" s="134"/>
      <c r="I32" s="134"/>
      <c r="J32" s="134"/>
      <c r="AE32" s="61" t="s">
        <v>85</v>
      </c>
      <c r="AF32">
        <v>697997819.74792004</v>
      </c>
    </row>
    <row r="33" spans="1:32" x14ac:dyDescent="0.25">
      <c r="A33" s="134"/>
      <c r="B33" s="134"/>
      <c r="C33" s="134"/>
      <c r="D33" s="134"/>
      <c r="E33" s="134"/>
      <c r="F33" s="134"/>
      <c r="G33" s="134"/>
      <c r="H33" s="134"/>
      <c r="I33" s="134"/>
      <c r="J33" s="134"/>
      <c r="AE33" s="61" t="s">
        <v>86</v>
      </c>
      <c r="AF33">
        <v>731995338.07291567</v>
      </c>
    </row>
    <row r="34" spans="1:32" x14ac:dyDescent="0.25">
      <c r="A34" s="134"/>
      <c r="B34" s="134"/>
      <c r="C34" s="134"/>
      <c r="D34" s="134"/>
      <c r="E34" s="134"/>
      <c r="F34" s="134"/>
      <c r="G34" s="134"/>
      <c r="H34" s="134"/>
      <c r="I34" s="134"/>
      <c r="J34" s="134"/>
      <c r="AE34" s="61" t="s">
        <v>87</v>
      </c>
      <c r="AF34">
        <v>730731110.57544565</v>
      </c>
    </row>
    <row r="36" spans="1:32" ht="15.75" x14ac:dyDescent="0.25">
      <c r="A36" s="7" t="s">
        <v>172</v>
      </c>
    </row>
    <row r="49" spans="1:10" x14ac:dyDescent="0.25">
      <c r="A49" s="53"/>
      <c r="B49" s="53"/>
      <c r="C49" s="53"/>
      <c r="D49" s="53"/>
      <c r="E49" s="53"/>
      <c r="F49" s="53"/>
      <c r="G49" s="53"/>
      <c r="H49" s="53"/>
      <c r="I49" s="53"/>
      <c r="J49" s="53"/>
    </row>
  </sheetData>
  <mergeCells count="2">
    <mergeCell ref="A29:J31"/>
    <mergeCell ref="A32:J34"/>
  </mergeCells>
  <hyperlinks>
    <hyperlink ref="A1" location="Contents!A1" display="Contents "/>
    <hyperlink ref="A2" location="'Background Notes'!A1" display="Background Notes"/>
  </hyperlinks>
  <pageMargins left="0.7" right="0.7" top="0.75" bottom="0.75" header="0.3" footer="0.3"/>
  <pageSetup paperSize="9" scale="62"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75"/>
  <sheetViews>
    <sheetView showGridLines="0" workbookViewId="0">
      <selection activeCell="A3" sqref="A3"/>
    </sheetView>
  </sheetViews>
  <sheetFormatPr defaultRowHeight="15" x14ac:dyDescent="0.25"/>
  <sheetData>
    <row r="1" spans="1:1" ht="15.75" x14ac:dyDescent="0.25">
      <c r="A1" s="54" t="s">
        <v>83</v>
      </c>
    </row>
    <row r="2" spans="1:1" ht="15.75" x14ac:dyDescent="0.25">
      <c r="A2" s="54" t="s">
        <v>140</v>
      </c>
    </row>
    <row r="3" spans="1:1" ht="15.75" x14ac:dyDescent="0.25">
      <c r="A3" s="6" t="s">
        <v>223</v>
      </c>
    </row>
    <row r="21" spans="31:31" x14ac:dyDescent="0.25">
      <c r="AE21" s="109"/>
    </row>
    <row r="22" spans="31:31" x14ac:dyDescent="0.25">
      <c r="AE22" s="109"/>
    </row>
    <row r="23" spans="31:31" x14ac:dyDescent="0.25">
      <c r="AE23" s="109"/>
    </row>
    <row r="24" spans="31:31" x14ac:dyDescent="0.25">
      <c r="AE24" s="109"/>
    </row>
    <row r="42" spans="1:1" x14ac:dyDescent="0.25">
      <c r="A42" t="s">
        <v>123</v>
      </c>
    </row>
    <row r="64" spans="2:109" x14ac:dyDescent="0.25">
      <c r="B64" s="142">
        <v>2011</v>
      </c>
      <c r="C64" s="142"/>
      <c r="D64" s="142"/>
      <c r="E64" s="142"/>
      <c r="F64" s="142"/>
      <c r="G64" s="142"/>
      <c r="H64" s="142"/>
      <c r="I64" s="142"/>
      <c r="J64" s="142"/>
      <c r="K64" s="142"/>
      <c r="L64" s="142"/>
      <c r="M64" s="142"/>
      <c r="N64" s="142">
        <v>2012</v>
      </c>
      <c r="O64" s="142"/>
      <c r="P64" s="142"/>
      <c r="Q64" s="142"/>
      <c r="R64" s="142"/>
      <c r="S64" s="142"/>
      <c r="T64" s="142"/>
      <c r="U64" s="142"/>
      <c r="V64" s="142"/>
      <c r="W64" s="142"/>
      <c r="X64" s="142"/>
      <c r="Y64" s="142"/>
      <c r="Z64" s="142">
        <v>2013</v>
      </c>
      <c r="AA64" s="142"/>
      <c r="AB64" s="142"/>
      <c r="AC64" s="142"/>
      <c r="AD64" s="142"/>
      <c r="AE64" s="142"/>
      <c r="AF64" s="142"/>
      <c r="AG64" s="142"/>
      <c r="AH64" s="142"/>
      <c r="AI64" s="142"/>
      <c r="AJ64" s="142"/>
      <c r="AK64" s="142"/>
      <c r="AL64" s="142">
        <v>2014</v>
      </c>
      <c r="AM64" s="142"/>
      <c r="AN64" s="142"/>
      <c r="AO64" s="142"/>
      <c r="AP64" s="142"/>
      <c r="AQ64" s="142"/>
      <c r="AR64" s="142"/>
      <c r="AS64" s="142"/>
      <c r="AT64" s="142"/>
      <c r="AU64" s="142"/>
      <c r="AV64" s="142"/>
      <c r="AW64" s="142"/>
      <c r="AX64" s="142">
        <v>2015</v>
      </c>
      <c r="AY64" s="142"/>
      <c r="AZ64" s="142"/>
      <c r="BA64" s="142"/>
      <c r="BB64" s="142"/>
      <c r="BC64" s="142"/>
      <c r="BD64" s="142"/>
      <c r="BE64" s="142"/>
      <c r="BF64" s="142"/>
      <c r="BG64" s="142"/>
      <c r="BH64" s="142"/>
      <c r="BI64" s="142"/>
      <c r="BJ64" s="142">
        <v>2016</v>
      </c>
      <c r="BK64" s="142"/>
      <c r="BL64" s="142"/>
      <c r="BM64" s="142"/>
      <c r="BN64" s="142"/>
      <c r="BO64" s="142"/>
      <c r="BP64" s="142"/>
      <c r="BQ64" s="142"/>
      <c r="BR64" s="142"/>
      <c r="BS64" s="142"/>
      <c r="BT64" s="142"/>
      <c r="BU64" s="142"/>
      <c r="BV64" s="142">
        <v>2017</v>
      </c>
      <c r="BW64" s="142"/>
      <c r="BX64" s="142"/>
      <c r="BY64" s="142"/>
      <c r="BZ64" s="142"/>
      <c r="CA64" s="142"/>
      <c r="CB64" s="142"/>
      <c r="CC64" s="142"/>
      <c r="CD64" s="142"/>
      <c r="CE64" s="142"/>
      <c r="CF64" s="142"/>
      <c r="CG64" s="142"/>
      <c r="CH64" s="142">
        <v>2018</v>
      </c>
      <c r="CI64" s="142"/>
      <c r="CJ64" s="142"/>
      <c r="CK64" s="142"/>
      <c r="CL64" s="142"/>
      <c r="CM64" s="142"/>
      <c r="CN64" s="142"/>
      <c r="CO64" s="142"/>
      <c r="CP64" s="142"/>
      <c r="CQ64" s="142"/>
      <c r="CR64" s="142"/>
      <c r="CS64" s="142"/>
      <c r="CT64" s="142">
        <v>2019</v>
      </c>
      <c r="CU64" s="142"/>
      <c r="CV64" s="142"/>
      <c r="CW64" s="142"/>
      <c r="CX64" s="142"/>
      <c r="CY64" s="142"/>
      <c r="CZ64" s="142"/>
      <c r="DA64" s="142"/>
      <c r="DB64" s="142"/>
      <c r="DC64" s="142"/>
      <c r="DD64" s="142"/>
      <c r="DE64" s="142"/>
    </row>
    <row r="65" spans="1:109" x14ac:dyDescent="0.25">
      <c r="B65" t="s">
        <v>113</v>
      </c>
      <c r="C65" t="s">
        <v>114</v>
      </c>
      <c r="D65" t="s">
        <v>115</v>
      </c>
      <c r="E65" t="s">
        <v>116</v>
      </c>
      <c r="F65" t="s">
        <v>117</v>
      </c>
      <c r="G65" t="s">
        <v>118</v>
      </c>
      <c r="H65" t="s">
        <v>107</v>
      </c>
      <c r="I65" t="s">
        <v>108</v>
      </c>
      <c r="J65" t="s">
        <v>109</v>
      </c>
      <c r="K65" t="s">
        <v>110</v>
      </c>
      <c r="L65" t="s">
        <v>111</v>
      </c>
      <c r="M65" t="s">
        <v>112</v>
      </c>
      <c r="N65" t="s">
        <v>113</v>
      </c>
      <c r="O65" t="s">
        <v>114</v>
      </c>
      <c r="P65" t="s">
        <v>115</v>
      </c>
      <c r="Q65" t="s">
        <v>116</v>
      </c>
      <c r="R65" t="s">
        <v>117</v>
      </c>
      <c r="S65" t="s">
        <v>118</v>
      </c>
      <c r="T65" t="s">
        <v>107</v>
      </c>
      <c r="U65" t="s">
        <v>108</v>
      </c>
      <c r="V65" t="s">
        <v>109</v>
      </c>
      <c r="W65" t="s">
        <v>110</v>
      </c>
      <c r="X65" t="s">
        <v>111</v>
      </c>
      <c r="Y65" t="s">
        <v>112</v>
      </c>
      <c r="Z65" t="s">
        <v>113</v>
      </c>
      <c r="AA65" t="s">
        <v>114</v>
      </c>
      <c r="AB65" t="s">
        <v>115</v>
      </c>
      <c r="AC65" t="s">
        <v>116</v>
      </c>
      <c r="AD65" t="s">
        <v>117</v>
      </c>
      <c r="AE65" t="s">
        <v>118</v>
      </c>
      <c r="AF65" t="s">
        <v>107</v>
      </c>
      <c r="AG65" t="s">
        <v>108</v>
      </c>
      <c r="AH65" t="s">
        <v>109</v>
      </c>
      <c r="AI65" t="s">
        <v>110</v>
      </c>
      <c r="AJ65" t="s">
        <v>111</v>
      </c>
      <c r="AK65" t="s">
        <v>112</v>
      </c>
      <c r="AL65" t="s">
        <v>113</v>
      </c>
      <c r="AM65" t="s">
        <v>114</v>
      </c>
      <c r="AN65" t="s">
        <v>115</v>
      </c>
      <c r="AO65" t="s">
        <v>116</v>
      </c>
      <c r="AP65" t="s">
        <v>117</v>
      </c>
      <c r="AQ65" t="s">
        <v>118</v>
      </c>
      <c r="AR65" t="s">
        <v>107</v>
      </c>
      <c r="AS65" t="s">
        <v>108</v>
      </c>
      <c r="AT65" t="s">
        <v>109</v>
      </c>
      <c r="AU65" t="s">
        <v>110</v>
      </c>
      <c r="AV65" t="s">
        <v>111</v>
      </c>
      <c r="AW65" t="s">
        <v>112</v>
      </c>
      <c r="AX65" t="s">
        <v>113</v>
      </c>
      <c r="AY65" t="s">
        <v>114</v>
      </c>
      <c r="AZ65" t="s">
        <v>115</v>
      </c>
      <c r="BA65" t="s">
        <v>116</v>
      </c>
      <c r="BB65" t="s">
        <v>117</v>
      </c>
      <c r="BC65" t="s">
        <v>118</v>
      </c>
      <c r="BD65" t="s">
        <v>107</v>
      </c>
      <c r="BE65" t="s">
        <v>108</v>
      </c>
      <c r="BF65" t="s">
        <v>109</v>
      </c>
      <c r="BG65" t="s">
        <v>110</v>
      </c>
      <c r="BH65" t="s">
        <v>111</v>
      </c>
      <c r="BI65" t="s">
        <v>112</v>
      </c>
      <c r="BJ65" t="s">
        <v>113</v>
      </c>
      <c r="BK65" t="s">
        <v>114</v>
      </c>
      <c r="BL65" t="s">
        <v>115</v>
      </c>
      <c r="BM65" t="s">
        <v>116</v>
      </c>
      <c r="BN65" t="s">
        <v>117</v>
      </c>
      <c r="BO65" t="s">
        <v>118</v>
      </c>
      <c r="BP65" t="s">
        <v>107</v>
      </c>
      <c r="BQ65" t="s">
        <v>108</v>
      </c>
      <c r="BR65" t="s">
        <v>109</v>
      </c>
      <c r="BS65" t="s">
        <v>110</v>
      </c>
      <c r="BT65" t="s">
        <v>111</v>
      </c>
      <c r="BU65" t="s">
        <v>112</v>
      </c>
      <c r="BV65" t="s">
        <v>113</v>
      </c>
      <c r="BW65" t="s">
        <v>114</v>
      </c>
      <c r="BX65" t="s">
        <v>115</v>
      </c>
      <c r="BY65" t="s">
        <v>116</v>
      </c>
      <c r="BZ65" t="s">
        <v>117</v>
      </c>
      <c r="CA65" t="s">
        <v>118</v>
      </c>
      <c r="CB65" t="s">
        <v>107</v>
      </c>
      <c r="CC65" t="s">
        <v>108</v>
      </c>
      <c r="CD65" t="s">
        <v>109</v>
      </c>
      <c r="CE65" t="s">
        <v>110</v>
      </c>
      <c r="CF65" t="s">
        <v>111</v>
      </c>
      <c r="CG65" t="s">
        <v>112</v>
      </c>
      <c r="CH65" t="s">
        <v>113</v>
      </c>
      <c r="CI65" t="s">
        <v>114</v>
      </c>
      <c r="CJ65" t="s">
        <v>115</v>
      </c>
      <c r="CK65" t="s">
        <v>116</v>
      </c>
      <c r="CL65" t="s">
        <v>117</v>
      </c>
      <c r="CM65" t="s">
        <v>118</v>
      </c>
      <c r="CN65" t="s">
        <v>107</v>
      </c>
      <c r="CO65" t="s">
        <v>108</v>
      </c>
      <c r="CP65" t="s">
        <v>109</v>
      </c>
      <c r="CQ65" t="s">
        <v>110</v>
      </c>
      <c r="CR65" t="s">
        <v>111</v>
      </c>
      <c r="CS65" t="s">
        <v>112</v>
      </c>
      <c r="CT65" t="s">
        <v>113</v>
      </c>
      <c r="CU65" t="s">
        <v>114</v>
      </c>
      <c r="CV65" t="s">
        <v>115</v>
      </c>
      <c r="CW65" t="s">
        <v>116</v>
      </c>
      <c r="CX65" t="s">
        <v>117</v>
      </c>
      <c r="CY65" t="s">
        <v>118</v>
      </c>
      <c r="CZ65" t="s">
        <v>107</v>
      </c>
      <c r="DA65" t="s">
        <v>108</v>
      </c>
      <c r="DB65" t="s">
        <v>109</v>
      </c>
      <c r="DC65" t="s">
        <v>110</v>
      </c>
      <c r="DD65" t="s">
        <v>111</v>
      </c>
      <c r="DE65" t="s">
        <v>112</v>
      </c>
    </row>
    <row r="66" spans="1:109" x14ac:dyDescent="0.25">
      <c r="A66" t="s">
        <v>119</v>
      </c>
      <c r="B66">
        <v>0.84609999999999996</v>
      </c>
      <c r="C66">
        <v>0.84250000000000003</v>
      </c>
      <c r="D66">
        <v>0.83960000000000001</v>
      </c>
      <c r="E66">
        <v>0.86675999999999997</v>
      </c>
      <c r="F66">
        <v>0.88139000000000001</v>
      </c>
      <c r="G66">
        <v>0.87029999999999996</v>
      </c>
      <c r="H66">
        <v>0.89170000000000005</v>
      </c>
      <c r="I66">
        <v>0.87988999999999995</v>
      </c>
      <c r="J66">
        <v>0.88144</v>
      </c>
      <c r="K66">
        <v>0.87065000000000003</v>
      </c>
      <c r="L66">
        <v>0.87017999999999995</v>
      </c>
      <c r="M66">
        <v>0.85860000000000003</v>
      </c>
      <c r="N66">
        <v>0.84021000000000001</v>
      </c>
      <c r="O66">
        <v>0.83545999999999998</v>
      </c>
      <c r="P66">
        <v>0.83353999999999984</v>
      </c>
      <c r="Q66">
        <v>0.83443999999999996</v>
      </c>
      <c r="R66">
        <v>0.82123999999999997</v>
      </c>
      <c r="S66">
        <v>0.81687999999999972</v>
      </c>
      <c r="T66">
        <v>0.80683000000000005</v>
      </c>
      <c r="U66">
        <v>0.78473999999999999</v>
      </c>
      <c r="V66">
        <v>0.79007000000000005</v>
      </c>
      <c r="W66">
        <v>0.79830999999999996</v>
      </c>
      <c r="X66">
        <v>0.81318000000000001</v>
      </c>
      <c r="Y66">
        <v>0.80217000000000005</v>
      </c>
      <c r="Z66">
        <v>0.81508000000000003</v>
      </c>
      <c r="AA66">
        <v>0.84243999999999997</v>
      </c>
      <c r="AB66">
        <v>0.86187000000000002</v>
      </c>
      <c r="AC66">
        <v>0.85599999999999998</v>
      </c>
      <c r="AD66">
        <v>0.84399999999999997</v>
      </c>
      <c r="AE66">
        <v>0.84899999999999998</v>
      </c>
      <c r="AF66">
        <v>0.86899999999999999</v>
      </c>
      <c r="AG66">
        <v>0.85399999999999998</v>
      </c>
      <c r="AH66">
        <v>0.83799999999999997</v>
      </c>
      <c r="AI66">
        <v>0.84599999999999997</v>
      </c>
      <c r="AJ66">
        <v>0.83699999999999997</v>
      </c>
      <c r="AK66">
        <v>0.84499999999999997</v>
      </c>
      <c r="AL66">
        <v>0.84062000000000003</v>
      </c>
      <c r="AM66">
        <v>0.81891000000000003</v>
      </c>
      <c r="AN66">
        <v>0.82393000000000005</v>
      </c>
      <c r="AO66">
        <v>0.83445999999999998</v>
      </c>
      <c r="AP66">
        <v>0.82377999999999996</v>
      </c>
      <c r="AQ66">
        <v>0.80928</v>
      </c>
      <c r="AR66">
        <v>0.79844999999999999</v>
      </c>
      <c r="AS66">
        <v>0.79364000000000001</v>
      </c>
      <c r="AT66">
        <v>0.79400000000000004</v>
      </c>
      <c r="AU66">
        <v>0.78219000000000005</v>
      </c>
      <c r="AV66">
        <v>0.79110999999999998</v>
      </c>
      <c r="AW66">
        <v>0.79139000000000004</v>
      </c>
      <c r="AX66">
        <v>0.78693999999999997</v>
      </c>
      <c r="AY66">
        <v>0.76648000000000005</v>
      </c>
      <c r="AZ66">
        <v>0.74031000000000002</v>
      </c>
      <c r="BA66">
        <v>0.73667000000000005</v>
      </c>
      <c r="BB66">
        <v>0.71218000000000004</v>
      </c>
      <c r="BC66">
        <v>0.70620000000000005</v>
      </c>
      <c r="BD66">
        <v>0.71067000000000002</v>
      </c>
      <c r="BE66">
        <v>0.70492999999999995</v>
      </c>
      <c r="BF66">
        <v>0.71386000000000005</v>
      </c>
      <c r="BG66">
        <v>0.74014000000000002</v>
      </c>
      <c r="BH66">
        <v>0.71767999999999998</v>
      </c>
      <c r="BI66">
        <v>0.70335000000000003</v>
      </c>
      <c r="BJ66">
        <v>0.72743000000000002</v>
      </c>
      <c r="BK66">
        <v>0.76393999999999995</v>
      </c>
      <c r="BL66">
        <v>0.78964000000000001</v>
      </c>
      <c r="BM66">
        <v>0.79305999999999999</v>
      </c>
      <c r="BN66">
        <v>0.78766999999999998</v>
      </c>
      <c r="BO66">
        <v>0.76032</v>
      </c>
      <c r="BP66">
        <v>0.76880000000000004</v>
      </c>
      <c r="BQ66">
        <v>0.84140000000000004</v>
      </c>
      <c r="BR66">
        <v>0.85389999999999999</v>
      </c>
      <c r="BS66">
        <v>0.86119999999999997</v>
      </c>
      <c r="BT66">
        <v>0.89410000000000001</v>
      </c>
      <c r="BU66">
        <v>0.84730000000000005</v>
      </c>
      <c r="BV66">
        <v>0.84730000000000005</v>
      </c>
      <c r="BW66">
        <v>0.85209999999999997</v>
      </c>
      <c r="BX66">
        <v>0.84450000000000003</v>
      </c>
      <c r="BY66">
        <v>0.86499999999999999</v>
      </c>
      <c r="BZ66">
        <v>0.85209999999999997</v>
      </c>
      <c r="CA66">
        <v>0.86580000000000001</v>
      </c>
      <c r="CB66">
        <v>0.88190000000000002</v>
      </c>
      <c r="CC66">
        <v>0.89180000000000004</v>
      </c>
      <c r="CD66">
        <v>0.92149999999999999</v>
      </c>
      <c r="CE66">
        <v>0.87819999999999998</v>
      </c>
      <c r="CF66">
        <v>0.89090000000000003</v>
      </c>
      <c r="CG66">
        <v>0.88939999999999997</v>
      </c>
      <c r="CH66">
        <v>0.88380000000000003</v>
      </c>
      <c r="CI66">
        <v>0.87009999999999998</v>
      </c>
      <c r="CJ66">
        <v>0.88529999999999998</v>
      </c>
      <c r="CK66">
        <v>0.87929999999999997</v>
      </c>
      <c r="CL66">
        <v>0.87439999999999996</v>
      </c>
      <c r="CM66">
        <v>0.87790000000000001</v>
      </c>
      <c r="CN66">
        <v>0.87760000000000005</v>
      </c>
      <c r="CO66">
        <v>0.88939999999999997</v>
      </c>
      <c r="CP66">
        <v>0.89890000000000003</v>
      </c>
      <c r="CQ66">
        <v>0.8921</v>
      </c>
      <c r="CR66">
        <v>0.88580000000000003</v>
      </c>
      <c r="CS66">
        <v>0.88449999999999995</v>
      </c>
      <c r="CT66">
        <v>0.88380000000000003</v>
      </c>
      <c r="CU66">
        <v>0.87009999999999998</v>
      </c>
      <c r="CV66">
        <v>0.88529999999999998</v>
      </c>
      <c r="CW66">
        <v>0.87929999999999997</v>
      </c>
      <c r="CX66">
        <v>0.87439999999999996</v>
      </c>
      <c r="CY66">
        <v>0.87790000000000001</v>
      </c>
      <c r="CZ66">
        <v>0.87760000000000005</v>
      </c>
      <c r="DA66">
        <v>0.88939999999999997</v>
      </c>
      <c r="DB66">
        <v>0.89890000000000003</v>
      </c>
      <c r="DC66">
        <v>0.8921</v>
      </c>
      <c r="DD66">
        <v>0.88580000000000003</v>
      </c>
      <c r="DE66">
        <v>0.88449999999999995</v>
      </c>
    </row>
    <row r="67" spans="1:109" x14ac:dyDescent="0.25">
      <c r="A67" t="s">
        <v>120</v>
      </c>
      <c r="B67">
        <v>0.64270000000000005</v>
      </c>
      <c r="C67">
        <v>0.625</v>
      </c>
      <c r="D67">
        <v>0.61909999999999998</v>
      </c>
      <c r="E67">
        <v>0.62450000000000006</v>
      </c>
      <c r="F67">
        <v>0.61529999999999996</v>
      </c>
      <c r="G67">
        <v>0.62</v>
      </c>
      <c r="H67">
        <v>0.62</v>
      </c>
      <c r="I67">
        <v>0.61160000000000003</v>
      </c>
      <c r="J67">
        <v>0.61109999999999998</v>
      </c>
      <c r="K67">
        <v>0.6361</v>
      </c>
      <c r="L67">
        <v>0.62539999999999996</v>
      </c>
      <c r="M67">
        <v>0.63880000000000003</v>
      </c>
      <c r="N67">
        <v>0.64570000000000005</v>
      </c>
      <c r="O67">
        <v>0.64229999999999998</v>
      </c>
      <c r="P67">
        <v>0.63070000000000004</v>
      </c>
      <c r="Q67">
        <v>0.62870000000000004</v>
      </c>
      <c r="R67">
        <v>0.62160000000000004</v>
      </c>
      <c r="S67">
        <v>0.63560000000000005</v>
      </c>
      <c r="T67">
        <v>0.63570000000000004</v>
      </c>
      <c r="U67">
        <v>0.63749999999999996</v>
      </c>
      <c r="V67">
        <v>0.63319999999999999</v>
      </c>
      <c r="W67">
        <v>0.6159</v>
      </c>
      <c r="X67">
        <v>0.62329999999999997</v>
      </c>
      <c r="Y67">
        <v>0.62849999999999995</v>
      </c>
      <c r="Z67">
        <v>0.6149</v>
      </c>
      <c r="AA67">
        <v>0.63190000000000002</v>
      </c>
      <c r="AB67">
        <v>0.64649999999999996</v>
      </c>
      <c r="AC67">
        <v>0.66080000000000005</v>
      </c>
      <c r="AD67">
        <v>0.64800000000000002</v>
      </c>
      <c r="AE67">
        <v>0.65959999999999996</v>
      </c>
      <c r="AF67">
        <v>0.63670000000000004</v>
      </c>
      <c r="AG67">
        <v>0.65149999999999997</v>
      </c>
      <c r="AH67">
        <v>0.6401</v>
      </c>
      <c r="AI67">
        <v>0.622</v>
      </c>
      <c r="AJ67">
        <v>0.62</v>
      </c>
      <c r="AK67">
        <v>0.62139999999999995</v>
      </c>
      <c r="AL67">
        <v>0.61140000000000005</v>
      </c>
      <c r="AM67">
        <v>0.60460000000000003</v>
      </c>
      <c r="AN67">
        <v>0.59899999999999998</v>
      </c>
      <c r="AO67">
        <v>0.60440000000000005</v>
      </c>
      <c r="AP67">
        <v>0.59509999999999996</v>
      </c>
      <c r="AQ67">
        <v>0.59150000000000003</v>
      </c>
      <c r="AR67">
        <v>0.5877</v>
      </c>
      <c r="AS67">
        <v>0.58919999999999995</v>
      </c>
      <c r="AT67">
        <v>0.60319999999999996</v>
      </c>
      <c r="AU67">
        <v>0.61370000000000002</v>
      </c>
      <c r="AV67">
        <v>0.62490000000000001</v>
      </c>
      <c r="AW67">
        <v>0.63390000000000002</v>
      </c>
      <c r="AX67">
        <v>0.63970000000000005</v>
      </c>
      <c r="AY67">
        <v>0.65939999999999999</v>
      </c>
      <c r="AZ67">
        <v>0.64729999999999999</v>
      </c>
      <c r="BA67">
        <v>0.66749999999999998</v>
      </c>
      <c r="BB67">
        <v>0.66610000000000003</v>
      </c>
      <c r="BC67">
        <v>0.65259999999999996</v>
      </c>
      <c r="BD67">
        <v>0.63519999999999999</v>
      </c>
      <c r="BE67">
        <v>0.64290000000000003</v>
      </c>
      <c r="BF67">
        <v>0.63990000000000002</v>
      </c>
      <c r="BG67">
        <v>0.65710000000000002</v>
      </c>
      <c r="BH67">
        <v>0.65510000000000002</v>
      </c>
      <c r="BI67">
        <v>0.66259999999999997</v>
      </c>
      <c r="BJ67">
        <v>0.66</v>
      </c>
      <c r="BK67">
        <v>0.70130000000000003</v>
      </c>
      <c r="BL67">
        <v>0.71660000000000001</v>
      </c>
      <c r="BM67">
        <v>0.71050000000000002</v>
      </c>
      <c r="BN67">
        <v>0.69769999999999999</v>
      </c>
      <c r="BO67">
        <v>0.68010000000000004</v>
      </c>
      <c r="BP67">
        <v>0.67769999999999997</v>
      </c>
      <c r="BQ67">
        <v>0.75719999999999998</v>
      </c>
      <c r="BR67">
        <v>0.75649999999999995</v>
      </c>
      <c r="BS67">
        <v>0.76800000000000002</v>
      </c>
      <c r="BT67">
        <v>0.81899999999999995</v>
      </c>
      <c r="BU67">
        <v>0.80259999999999998</v>
      </c>
      <c r="BV67">
        <v>0.80259999999999998</v>
      </c>
      <c r="BW67">
        <v>0.79769999999999996</v>
      </c>
      <c r="BX67">
        <v>0.80349999999999999</v>
      </c>
      <c r="BY67">
        <v>0.79620000000000002</v>
      </c>
      <c r="BZ67">
        <v>0.77990000000000004</v>
      </c>
      <c r="CA67">
        <v>0.77010000000000001</v>
      </c>
      <c r="CB67">
        <v>0.78990000000000005</v>
      </c>
      <c r="CC67">
        <v>0.76129999999999998</v>
      </c>
      <c r="CD67">
        <v>0.78129999999999999</v>
      </c>
      <c r="CE67">
        <v>0.749</v>
      </c>
      <c r="CF67">
        <v>0.7591</v>
      </c>
      <c r="CG67">
        <v>0.75109999999999999</v>
      </c>
      <c r="CH67">
        <v>0.74570000000000003</v>
      </c>
      <c r="CI67">
        <v>0.70079999999999998</v>
      </c>
      <c r="CJ67">
        <v>0.71699999999999997</v>
      </c>
      <c r="CK67">
        <v>0.70820000000000005</v>
      </c>
      <c r="CL67">
        <v>0.71630000000000005</v>
      </c>
      <c r="CM67">
        <v>0.74829999999999997</v>
      </c>
      <c r="CN67">
        <v>0.76</v>
      </c>
      <c r="CO67">
        <v>0.75849999999999995</v>
      </c>
      <c r="CP67">
        <v>0.77749999999999997</v>
      </c>
      <c r="CQ67">
        <v>0.76180000000000003</v>
      </c>
      <c r="CR67">
        <v>0.77500000000000002</v>
      </c>
      <c r="CS67">
        <v>0.77839999999999998</v>
      </c>
      <c r="CT67">
        <v>0.74570000000000003</v>
      </c>
      <c r="CU67">
        <v>0.70079999999999998</v>
      </c>
      <c r="CV67">
        <v>0.71699999999999997</v>
      </c>
      <c r="CW67">
        <v>0.70820000000000005</v>
      </c>
      <c r="CX67">
        <v>0.71630000000000005</v>
      </c>
      <c r="CY67">
        <v>0.74829999999999997</v>
      </c>
      <c r="CZ67">
        <v>0.76</v>
      </c>
      <c r="DA67">
        <v>0.75849999999999995</v>
      </c>
      <c r="DB67">
        <v>0.77749999999999997</v>
      </c>
      <c r="DC67">
        <v>0.76180000000000003</v>
      </c>
      <c r="DD67">
        <v>0.77500000000000002</v>
      </c>
      <c r="DE67">
        <v>0.77839999999999998</v>
      </c>
    </row>
    <row r="68" spans="1:109" x14ac:dyDescent="0.25">
      <c r="A68" t="s">
        <v>121</v>
      </c>
      <c r="B68">
        <v>0.63619999999999999</v>
      </c>
      <c r="C68">
        <v>0.62880000000000003</v>
      </c>
      <c r="D68">
        <v>0.61990000000000001</v>
      </c>
      <c r="E68">
        <v>0.61721999999999999</v>
      </c>
      <c r="F68">
        <v>0.64837</v>
      </c>
      <c r="G68">
        <v>0.65290999999999999</v>
      </c>
      <c r="H68">
        <v>0.65622000000000003</v>
      </c>
      <c r="I68">
        <v>0.67673000000000005</v>
      </c>
      <c r="J68">
        <v>0.63919000000000004</v>
      </c>
      <c r="K68">
        <v>0.65320999999999996</v>
      </c>
      <c r="L68">
        <v>0.65473000000000003</v>
      </c>
      <c r="M68">
        <v>0.63080000000000003</v>
      </c>
      <c r="N68">
        <v>0.64190999999999998</v>
      </c>
      <c r="O68">
        <v>0.67242000000000002</v>
      </c>
      <c r="P68">
        <v>0.67303000000000002</v>
      </c>
      <c r="Q68">
        <v>0.66012000000000004</v>
      </c>
      <c r="R68">
        <v>0.64215</v>
      </c>
      <c r="S68">
        <v>0.61980000000000002</v>
      </c>
      <c r="T68">
        <v>0.64807999999999999</v>
      </c>
      <c r="U68">
        <v>0.66434000000000004</v>
      </c>
      <c r="V68">
        <v>0.66471000000000002</v>
      </c>
      <c r="W68">
        <v>0.64183000000000001</v>
      </c>
      <c r="X68">
        <v>0.64324000000000003</v>
      </c>
      <c r="Y68">
        <v>0.65142999999999995</v>
      </c>
      <c r="Z68">
        <v>0.64536000000000004</v>
      </c>
      <c r="AA68">
        <v>0.66330999999999996</v>
      </c>
      <c r="AB68">
        <v>0.66942999999999997</v>
      </c>
      <c r="AC68">
        <v>0.68562000000000001</v>
      </c>
      <c r="AD68">
        <v>0.66625999999999996</v>
      </c>
      <c r="AE68">
        <v>0.6381</v>
      </c>
      <c r="AF68">
        <v>0.61185999999999996</v>
      </c>
      <c r="AG68">
        <v>0.60274000000000005</v>
      </c>
      <c r="AH68">
        <v>0.58599000000000001</v>
      </c>
      <c r="AI68">
        <v>0.59141999999999995</v>
      </c>
      <c r="AJ68">
        <v>0.59863</v>
      </c>
      <c r="AK68">
        <v>0.57606000000000002</v>
      </c>
      <c r="AL68">
        <v>0.54418999999999995</v>
      </c>
      <c r="AM68">
        <v>0.53627999999999998</v>
      </c>
      <c r="AN68">
        <v>0.53988000000000003</v>
      </c>
      <c r="AO68">
        <v>0.54549000000000003</v>
      </c>
      <c r="AP68">
        <v>0.55249999999999999</v>
      </c>
      <c r="AQ68">
        <v>0.54759999999999998</v>
      </c>
      <c r="AR68">
        <v>0.55491000000000001</v>
      </c>
      <c r="AS68">
        <v>0.55527000000000004</v>
      </c>
      <c r="AT68">
        <v>0.56420999999999999</v>
      </c>
      <c r="AU68">
        <v>0.54027999999999998</v>
      </c>
      <c r="AV68">
        <v>0.54898000000000002</v>
      </c>
      <c r="AW68">
        <v>0.54383999999999999</v>
      </c>
      <c r="AX68">
        <v>0.52297000000000005</v>
      </c>
      <c r="AY68">
        <v>0.53388000000000002</v>
      </c>
      <c r="AZ68">
        <v>0.50322999999999996</v>
      </c>
      <c r="BA68">
        <v>0.52588000000000001</v>
      </c>
      <c r="BB68">
        <v>0.51483999999999996</v>
      </c>
      <c r="BC68">
        <v>0.50266</v>
      </c>
      <c r="BD68">
        <v>0.48956</v>
      </c>
      <c r="BE68">
        <v>0.47393999999999997</v>
      </c>
      <c r="BF68">
        <v>0.46715000000000001</v>
      </c>
      <c r="BG68">
        <v>0.45823000000000003</v>
      </c>
      <c r="BH68">
        <v>0.46428000000000003</v>
      </c>
      <c r="BI68">
        <v>0.47910000000000003</v>
      </c>
      <c r="BJ68">
        <v>0.47843000000000002</v>
      </c>
      <c r="BK68">
        <v>0.49551000000000001</v>
      </c>
      <c r="BL68">
        <v>0.51688000000000001</v>
      </c>
      <c r="BM68">
        <v>0.53297000000000005</v>
      </c>
      <c r="BN68">
        <v>0.5444</v>
      </c>
      <c r="BO68">
        <v>0.49175999999999997</v>
      </c>
      <c r="BP68">
        <v>0.51034999999999997</v>
      </c>
      <c r="BQ68">
        <v>0.57120000000000004</v>
      </c>
      <c r="BR68">
        <v>0.57689999999999997</v>
      </c>
      <c r="BS68">
        <v>0.58579999999999999</v>
      </c>
      <c r="BT68">
        <v>0.62819999999999998</v>
      </c>
      <c r="BU68">
        <v>0.59379999999999999</v>
      </c>
      <c r="BV68">
        <v>0.59379999999999999</v>
      </c>
      <c r="BW68">
        <v>0.59989999999999999</v>
      </c>
      <c r="BX68">
        <v>0.61739999999999995</v>
      </c>
      <c r="BY68">
        <v>0.60770000000000002</v>
      </c>
      <c r="BZ68">
        <v>0.58479999999999999</v>
      </c>
      <c r="CA68">
        <v>0.57620000000000005</v>
      </c>
      <c r="CB68">
        <v>0.59589999999999999</v>
      </c>
      <c r="CC68">
        <v>0.61040000000000005</v>
      </c>
      <c r="CD68">
        <v>0.61499999999999999</v>
      </c>
      <c r="CE68">
        <v>0.58420000000000005</v>
      </c>
      <c r="CF68">
        <v>0.59279999999999999</v>
      </c>
      <c r="CG68">
        <v>0.57240000000000002</v>
      </c>
      <c r="CH68">
        <v>0.57189999999999996</v>
      </c>
      <c r="CI68">
        <v>0.56589999999999996</v>
      </c>
      <c r="CJ68">
        <v>0.56340000000000001</v>
      </c>
      <c r="CK68">
        <v>0.54700000000000004</v>
      </c>
      <c r="CL68">
        <v>0.54320000000000002</v>
      </c>
      <c r="CM68">
        <v>0.56389999999999996</v>
      </c>
      <c r="CN68">
        <v>0.55910000000000004</v>
      </c>
      <c r="CO68">
        <v>0.56359999999999999</v>
      </c>
      <c r="CP68">
        <v>0.56699999999999995</v>
      </c>
      <c r="CQ68">
        <v>0.55079999999999996</v>
      </c>
      <c r="CR68">
        <v>0.55000000000000004</v>
      </c>
      <c r="CS68">
        <v>0.56499999999999995</v>
      </c>
      <c r="CT68">
        <v>0.57189999999999996</v>
      </c>
      <c r="CU68">
        <v>0.56589999999999996</v>
      </c>
      <c r="CV68">
        <v>0.56340000000000001</v>
      </c>
      <c r="CW68">
        <v>0.54700000000000004</v>
      </c>
      <c r="CX68">
        <v>0.54320000000000002</v>
      </c>
      <c r="CY68">
        <v>0.56389999999999996</v>
      </c>
      <c r="CZ68">
        <v>0.55910000000000004</v>
      </c>
      <c r="DA68">
        <v>0.56359999999999999</v>
      </c>
      <c r="DB68">
        <v>0.56699999999999995</v>
      </c>
      <c r="DC68">
        <v>0.55079999999999996</v>
      </c>
      <c r="DD68">
        <v>0.55000000000000004</v>
      </c>
      <c r="DE68">
        <v>0.56499999999999995</v>
      </c>
    </row>
    <row r="69" spans="1:109" x14ac:dyDescent="0.25">
      <c r="A69" t="s">
        <v>122</v>
      </c>
      <c r="B69">
        <v>0.63449999999999995</v>
      </c>
      <c r="C69">
        <v>0.63160000000000005</v>
      </c>
      <c r="D69">
        <v>0.62780000000000002</v>
      </c>
      <c r="E69">
        <v>0.63214000000000004</v>
      </c>
      <c r="F69">
        <v>0.63987000000000005</v>
      </c>
      <c r="G69">
        <v>0.63375000000000004</v>
      </c>
      <c r="H69">
        <v>0.63636000000000004</v>
      </c>
      <c r="I69">
        <v>0.64580000000000004</v>
      </c>
      <c r="J69">
        <v>0.61885999999999997</v>
      </c>
      <c r="K69">
        <v>0.64129000000000003</v>
      </c>
      <c r="L69">
        <v>0.62421000000000004</v>
      </c>
      <c r="M69">
        <v>0.61677999999999999</v>
      </c>
      <c r="N69">
        <v>0.62302000000000002</v>
      </c>
      <c r="O69">
        <v>0.63478999999999997</v>
      </c>
      <c r="P69">
        <v>0.62863000000000002</v>
      </c>
      <c r="Q69">
        <v>0.63575999999999999</v>
      </c>
      <c r="R69">
        <v>0.62978999999999996</v>
      </c>
      <c r="S69">
        <v>0.62173999999999996</v>
      </c>
      <c r="T69">
        <v>0.62470999999999999</v>
      </c>
      <c r="U69">
        <v>0.63244</v>
      </c>
      <c r="V69">
        <v>0.64268999999999998</v>
      </c>
      <c r="W69">
        <v>0.62936999999999999</v>
      </c>
      <c r="X69">
        <v>0.62744</v>
      </c>
      <c r="Y69">
        <v>0.63000999999999996</v>
      </c>
      <c r="Z69">
        <v>0.62173999999999996</v>
      </c>
      <c r="AA69">
        <v>0.63088999999999995</v>
      </c>
      <c r="AB69">
        <v>0.64515</v>
      </c>
      <c r="AC69">
        <v>0.64431000000000005</v>
      </c>
      <c r="AD69">
        <v>0.63566999999999996</v>
      </c>
      <c r="AE69">
        <v>0.63773000000000002</v>
      </c>
      <c r="AF69">
        <v>0.62666999999999995</v>
      </c>
      <c r="AG69">
        <v>0.63014000000000003</v>
      </c>
      <c r="AH69">
        <v>0.62060000000000004</v>
      </c>
      <c r="AI69">
        <v>0.61009999999999998</v>
      </c>
      <c r="AJ69">
        <v>0.60211999999999999</v>
      </c>
      <c r="AK69">
        <v>0.59372999999999998</v>
      </c>
      <c r="AL69">
        <v>0.57467999999999997</v>
      </c>
      <c r="AM69">
        <v>0.55159000000000002</v>
      </c>
      <c r="AN69">
        <v>0.54052</v>
      </c>
      <c r="AO69">
        <v>0.53729000000000005</v>
      </c>
      <c r="AP69">
        <v>0.53937999999999997</v>
      </c>
      <c r="AQ69">
        <v>0.54203000000000001</v>
      </c>
      <c r="AR69">
        <v>0.54735999999999996</v>
      </c>
      <c r="AS69">
        <v>0.54896</v>
      </c>
      <c r="AT69">
        <v>0.55569000000000002</v>
      </c>
      <c r="AU69">
        <v>0.55303000000000002</v>
      </c>
      <c r="AV69">
        <v>0.55581000000000003</v>
      </c>
      <c r="AW69">
        <v>0.56238999999999995</v>
      </c>
      <c r="AX69">
        <v>0.55098999999999998</v>
      </c>
      <c r="AY69">
        <v>0.53405999999999998</v>
      </c>
      <c r="AZ69">
        <v>0.51854999999999996</v>
      </c>
      <c r="BA69">
        <v>0.53747999999999996</v>
      </c>
      <c r="BB69">
        <v>0.54322000000000004</v>
      </c>
      <c r="BC69">
        <v>0.52351999999999999</v>
      </c>
      <c r="BD69">
        <v>0.51329000000000002</v>
      </c>
      <c r="BE69">
        <v>0.49415999999999999</v>
      </c>
      <c r="BF69">
        <v>0.48583999999999999</v>
      </c>
      <c r="BG69">
        <v>0.49048000000000003</v>
      </c>
      <c r="BH69">
        <v>0.49564999999999998</v>
      </c>
      <c r="BI69">
        <v>0.49815999999999999</v>
      </c>
      <c r="BJ69">
        <v>0.48221000000000003</v>
      </c>
      <c r="BK69">
        <v>0.49812000000000001</v>
      </c>
      <c r="BL69">
        <v>0.52593999999999996</v>
      </c>
      <c r="BM69">
        <v>0.53639000000000003</v>
      </c>
      <c r="BN69">
        <v>0.55079999999999996</v>
      </c>
      <c r="BO69">
        <v>0.52393000000000001</v>
      </c>
      <c r="BP69">
        <v>0.52929000000000004</v>
      </c>
      <c r="BQ69">
        <v>0.57699999999999996</v>
      </c>
      <c r="BR69">
        <v>0.5857</v>
      </c>
      <c r="BS69">
        <v>0.58779999999999999</v>
      </c>
      <c r="BT69">
        <v>0.61270000000000002</v>
      </c>
      <c r="BU69">
        <v>0.59430000000000005</v>
      </c>
      <c r="BV69">
        <v>0.59430000000000005</v>
      </c>
      <c r="BW69">
        <v>0.60829999999999995</v>
      </c>
      <c r="BX69">
        <v>0.61</v>
      </c>
      <c r="BY69">
        <v>0.59719999999999995</v>
      </c>
      <c r="BZ69">
        <v>0.57430000000000003</v>
      </c>
      <c r="CA69">
        <v>0.57440000000000002</v>
      </c>
      <c r="CB69">
        <v>0.59570000000000001</v>
      </c>
      <c r="CC69">
        <v>0.61119999999999997</v>
      </c>
      <c r="CD69">
        <v>0.622</v>
      </c>
      <c r="CE69">
        <v>0.59830000000000005</v>
      </c>
      <c r="CF69">
        <v>0.60060000000000002</v>
      </c>
      <c r="CG69">
        <v>0.59209999999999996</v>
      </c>
      <c r="CH69">
        <v>0.58020000000000005</v>
      </c>
      <c r="CI69">
        <v>0.56910000000000005</v>
      </c>
      <c r="CJ69">
        <v>0.56559999999999999</v>
      </c>
      <c r="CK69">
        <v>0.55059999999999998</v>
      </c>
      <c r="CL69">
        <v>0.55700000000000005</v>
      </c>
      <c r="CM69">
        <v>0.58109999999999995</v>
      </c>
      <c r="CN69">
        <v>0.57230000000000003</v>
      </c>
      <c r="CO69">
        <v>0.58150000000000002</v>
      </c>
      <c r="CP69">
        <v>0.59609999999999996</v>
      </c>
      <c r="CQ69">
        <v>0.58350000000000002</v>
      </c>
      <c r="CR69">
        <v>0.59379999999999999</v>
      </c>
      <c r="CS69">
        <v>0.58960000000000001</v>
      </c>
      <c r="CT69">
        <v>0.58020000000000005</v>
      </c>
      <c r="CU69">
        <v>0.56910000000000005</v>
      </c>
      <c r="CV69">
        <v>0.56559999999999999</v>
      </c>
      <c r="CW69">
        <v>0.55059999999999998</v>
      </c>
      <c r="CX69">
        <v>0.55700000000000005</v>
      </c>
      <c r="CY69">
        <v>0.58109999999999995</v>
      </c>
      <c r="CZ69">
        <v>0.57230000000000003</v>
      </c>
      <c r="DA69">
        <v>0.58150000000000002</v>
      </c>
      <c r="DB69">
        <v>0.59609999999999996</v>
      </c>
      <c r="DC69">
        <v>0.58350000000000002</v>
      </c>
      <c r="DD69">
        <v>0.59379999999999999</v>
      </c>
      <c r="DE69">
        <v>0.58960000000000001</v>
      </c>
    </row>
    <row r="72" spans="1:109" x14ac:dyDescent="0.25">
      <c r="CG72" s="59">
        <f>(CG66-BU66)/BU66</f>
        <v>4.9687241826979714E-2</v>
      </c>
      <c r="CH72" s="109"/>
      <c r="CS72" s="59">
        <f>(CS66-CG66)/CG66</f>
        <v>-5.5093321340229547E-3</v>
      </c>
    </row>
    <row r="73" spans="1:109" x14ac:dyDescent="0.25">
      <c r="CG73" s="59">
        <f t="shared" ref="CG73:CG75" si="0">(CG67-BU67)/BU67</f>
        <v>-6.4166459008223264E-2</v>
      </c>
      <c r="CH73" s="109"/>
      <c r="CS73" s="59">
        <f t="shared" ref="CS73:CS75" si="1">(CS67-CG67)/CG67</f>
        <v>3.6346691519105301E-2</v>
      </c>
    </row>
    <row r="74" spans="1:109" x14ac:dyDescent="0.25">
      <c r="CG74" s="59">
        <f t="shared" si="0"/>
        <v>-3.6039070394072038E-2</v>
      </c>
      <c r="CH74" s="109"/>
      <c r="CS74" s="59">
        <f t="shared" si="1"/>
        <v>-1.2928022361984754E-2</v>
      </c>
    </row>
    <row r="75" spans="1:109" x14ac:dyDescent="0.25">
      <c r="CG75" s="59">
        <f t="shared" si="0"/>
        <v>-3.7018340905268224E-3</v>
      </c>
      <c r="CH75" s="109"/>
      <c r="CS75" s="59">
        <f t="shared" si="1"/>
        <v>-4.2222597534199409E-3</v>
      </c>
    </row>
  </sheetData>
  <mergeCells count="9">
    <mergeCell ref="CT64:DE64"/>
    <mergeCell ref="CH64:CS64"/>
    <mergeCell ref="BV64:CG64"/>
    <mergeCell ref="BJ64:BU64"/>
    <mergeCell ref="B64:M64"/>
    <mergeCell ref="N64:Y64"/>
    <mergeCell ref="Z64:AK64"/>
    <mergeCell ref="AL64:AW64"/>
    <mergeCell ref="AX64:BI64"/>
  </mergeCells>
  <hyperlinks>
    <hyperlink ref="A1" location="Contents!A1" display="Contents "/>
    <hyperlink ref="A2" location="'Background Notes'!A1" display="Background Notes"/>
  </hyperlinks>
  <pageMargins left="0.7" right="0.7" top="0.75" bottom="0.75" header="0.3" footer="0.3"/>
  <pageSetup paperSize="9" scale="11"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workbookViewId="0">
      <selection activeCell="A3" sqref="A3"/>
    </sheetView>
  </sheetViews>
  <sheetFormatPr defaultRowHeight="15" x14ac:dyDescent="0.25"/>
  <sheetData>
    <row r="1" spans="1:4" ht="15.75" x14ac:dyDescent="0.25">
      <c r="A1" s="54" t="s">
        <v>83</v>
      </c>
    </row>
    <row r="2" spans="1:4" ht="15.75" x14ac:dyDescent="0.25">
      <c r="A2" s="54" t="s">
        <v>140</v>
      </c>
    </row>
    <row r="3" spans="1:4" ht="15.75" x14ac:dyDescent="0.25">
      <c r="A3" s="6" t="s">
        <v>219</v>
      </c>
    </row>
    <row r="8" spans="1:4" x14ac:dyDescent="0.25">
      <c r="C8" t="s">
        <v>41</v>
      </c>
      <c r="D8" s="107">
        <v>0.43094097490651667</v>
      </c>
    </row>
    <row r="9" spans="1:4" x14ac:dyDescent="0.25">
      <c r="C9" t="s">
        <v>40</v>
      </c>
      <c r="D9" s="107">
        <v>0.3914251102277696</v>
      </c>
    </row>
    <row r="10" spans="1:4" x14ac:dyDescent="0.25">
      <c r="C10" t="s">
        <v>25</v>
      </c>
      <c r="D10" s="107">
        <v>0.13161822743595744</v>
      </c>
    </row>
    <row r="11" spans="1:4" x14ac:dyDescent="0.25">
      <c r="C11" t="s">
        <v>26</v>
      </c>
      <c r="D11" s="107">
        <v>4.6015687429755134E-2</v>
      </c>
    </row>
    <row r="35" spans="1:10" x14ac:dyDescent="0.25">
      <c r="A35" s="134" t="s">
        <v>43</v>
      </c>
      <c r="B35" s="134"/>
      <c r="C35" s="134"/>
      <c r="D35" s="134"/>
      <c r="E35" s="134"/>
      <c r="F35" s="134"/>
      <c r="G35" s="134"/>
      <c r="H35" s="134"/>
      <c r="I35" s="134"/>
      <c r="J35" s="134"/>
    </row>
    <row r="36" spans="1:10" x14ac:dyDescent="0.25">
      <c r="A36" s="134"/>
      <c r="B36" s="134"/>
      <c r="C36" s="134"/>
      <c r="D36" s="134"/>
      <c r="E36" s="134"/>
      <c r="F36" s="134"/>
      <c r="G36" s="134"/>
      <c r="H36" s="134"/>
      <c r="I36" s="134"/>
      <c r="J36" s="134"/>
    </row>
    <row r="37" spans="1:10" x14ac:dyDescent="0.25">
      <c r="A37" s="134"/>
      <c r="B37" s="134"/>
      <c r="C37" s="134"/>
      <c r="D37" s="134"/>
      <c r="E37" s="134"/>
      <c r="F37" s="134"/>
      <c r="G37" s="134"/>
      <c r="H37" s="134"/>
      <c r="I37" s="134"/>
      <c r="J37" s="134"/>
    </row>
    <row r="38" spans="1:10" x14ac:dyDescent="0.25">
      <c r="A38" s="134" t="s">
        <v>44</v>
      </c>
      <c r="B38" s="134"/>
      <c r="C38" s="134"/>
      <c r="D38" s="134"/>
      <c r="E38" s="134"/>
      <c r="F38" s="134"/>
      <c r="G38" s="134"/>
      <c r="H38" s="134"/>
      <c r="I38" s="134"/>
      <c r="J38" s="134"/>
    </row>
    <row r="39" spans="1:10" x14ac:dyDescent="0.25">
      <c r="A39" s="134"/>
      <c r="B39" s="134"/>
      <c r="C39" s="134"/>
      <c r="D39" s="134"/>
      <c r="E39" s="134"/>
      <c r="F39" s="134"/>
      <c r="G39" s="134"/>
      <c r="H39" s="134"/>
      <c r="I39" s="134"/>
      <c r="J39" s="134"/>
    </row>
    <row r="40" spans="1:10" x14ac:dyDescent="0.25">
      <c r="A40" s="134"/>
      <c r="B40" s="134"/>
      <c r="C40" s="134"/>
      <c r="D40" s="134"/>
      <c r="E40" s="134"/>
      <c r="F40" s="134"/>
      <c r="G40" s="134"/>
      <c r="H40" s="134"/>
      <c r="I40" s="134"/>
      <c r="J40" s="134"/>
    </row>
    <row r="41" spans="1:10" x14ac:dyDescent="0.25">
      <c r="A41" s="66"/>
      <c r="B41" s="66"/>
      <c r="C41" s="66"/>
      <c r="D41" s="66"/>
      <c r="E41" s="66"/>
      <c r="F41" s="66"/>
      <c r="G41" s="66"/>
      <c r="H41" s="66"/>
      <c r="I41" s="66"/>
      <c r="J41" s="66"/>
    </row>
    <row r="42" spans="1:10" ht="15.75" x14ac:dyDescent="0.25">
      <c r="A42" s="7" t="s">
        <v>205</v>
      </c>
    </row>
  </sheetData>
  <mergeCells count="2">
    <mergeCell ref="A35:J37"/>
    <mergeCell ref="A38:J40"/>
  </mergeCells>
  <hyperlinks>
    <hyperlink ref="A1" location="Contents!A1" display="Contents "/>
    <hyperlink ref="A2" location="'Background Notes'!A1" display="Background Notes"/>
  </hyperlinks>
  <pageMargins left="0.7" right="0.7" top="0.75" bottom="0.75" header="0.3" footer="0.3"/>
  <pageSetup paperSize="9" scale="79"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0"/>
  <sheetViews>
    <sheetView showGridLines="0" workbookViewId="0">
      <selection activeCell="F46" sqref="F46"/>
    </sheetView>
  </sheetViews>
  <sheetFormatPr defaultRowHeight="15" x14ac:dyDescent="0.25"/>
  <sheetData>
    <row r="1" spans="1:23" ht="15.75" x14ac:dyDescent="0.25">
      <c r="A1" s="54" t="s">
        <v>83</v>
      </c>
    </row>
    <row r="2" spans="1:23" ht="15.75" x14ac:dyDescent="0.25">
      <c r="A2" s="54" t="s">
        <v>140</v>
      </c>
    </row>
    <row r="3" spans="1:23" ht="15.75" x14ac:dyDescent="0.25">
      <c r="A3" s="6" t="s">
        <v>222</v>
      </c>
    </row>
    <row r="5" spans="1:23" ht="15.75" x14ac:dyDescent="0.25">
      <c r="A5" s="6" t="s">
        <v>124</v>
      </c>
      <c r="J5" s="6" t="s">
        <v>125</v>
      </c>
      <c r="S5" s="6" t="s">
        <v>165</v>
      </c>
    </row>
    <row r="10" spans="1:23" x14ac:dyDescent="0.25">
      <c r="D10" s="55" t="s">
        <v>90</v>
      </c>
      <c r="E10" s="55" t="s">
        <v>91</v>
      </c>
      <c r="F10" s="55" t="s">
        <v>92</v>
      </c>
      <c r="L10" s="55" t="s">
        <v>90</v>
      </c>
      <c r="M10" s="55" t="s">
        <v>93</v>
      </c>
      <c r="N10" s="55" t="s">
        <v>92</v>
      </c>
      <c r="U10" s="55" t="s">
        <v>90</v>
      </c>
      <c r="V10" s="55" t="s">
        <v>91</v>
      </c>
      <c r="W10" s="55" t="s">
        <v>92</v>
      </c>
    </row>
    <row r="11" spans="1:23" x14ac:dyDescent="0.25">
      <c r="D11" s="55" t="s">
        <v>19</v>
      </c>
      <c r="E11" s="58">
        <v>0.51202140180786138</v>
      </c>
      <c r="F11" s="58">
        <v>0.43094097490650107</v>
      </c>
      <c r="L11" s="55" t="s">
        <v>19</v>
      </c>
      <c r="M11" s="58">
        <v>0.2582437915669813</v>
      </c>
      <c r="N11" s="58">
        <v>0.39142511022775206</v>
      </c>
      <c r="U11" s="55" t="s">
        <v>19</v>
      </c>
      <c r="V11" s="58">
        <v>0.22973480662515267</v>
      </c>
      <c r="W11" s="58">
        <v>0.18</v>
      </c>
    </row>
    <row r="12" spans="1:23" x14ac:dyDescent="0.25">
      <c r="D12" s="55" t="s">
        <v>106</v>
      </c>
      <c r="E12" s="58">
        <v>0.54516297967758087</v>
      </c>
      <c r="F12" s="58">
        <v>0.43094097490650107</v>
      </c>
      <c r="L12" s="55" t="s">
        <v>18</v>
      </c>
      <c r="M12" s="58">
        <v>0.32318730058357481</v>
      </c>
      <c r="N12" s="58">
        <v>0.39142511022775206</v>
      </c>
      <c r="U12" s="55" t="s">
        <v>18</v>
      </c>
      <c r="V12" s="58">
        <v>0.13164971973884859</v>
      </c>
      <c r="W12" s="58">
        <v>0.18</v>
      </c>
    </row>
    <row r="13" spans="1:23" x14ac:dyDescent="0.25">
      <c r="D13" s="55" t="s">
        <v>17</v>
      </c>
      <c r="E13" s="58">
        <v>0.46903776671876196</v>
      </c>
      <c r="F13" s="58">
        <v>0.43094097490650107</v>
      </c>
      <c r="L13" s="55" t="s">
        <v>17</v>
      </c>
      <c r="M13" s="58">
        <v>0.26189811109982186</v>
      </c>
      <c r="N13" s="58">
        <v>0.39142511022775206</v>
      </c>
      <c r="U13" s="55" t="s">
        <v>17</v>
      </c>
      <c r="V13" s="58">
        <v>0.26906412218141712</v>
      </c>
      <c r="W13" s="58">
        <v>0.18</v>
      </c>
    </row>
    <row r="14" spans="1:23" x14ac:dyDescent="0.25">
      <c r="D14" s="55" t="s">
        <v>4</v>
      </c>
      <c r="E14" s="58">
        <v>0.35745539465066584</v>
      </c>
      <c r="F14" s="58">
        <v>0.43094097490650107</v>
      </c>
      <c r="L14" s="55" t="s">
        <v>4</v>
      </c>
      <c r="M14" s="58">
        <v>0.42675328627471737</v>
      </c>
      <c r="N14" s="58">
        <v>0.39142511022775206</v>
      </c>
      <c r="U14" s="55" t="s">
        <v>4</v>
      </c>
      <c r="V14" s="58">
        <v>0.21579131907461679</v>
      </c>
      <c r="W14" s="58">
        <v>0.18</v>
      </c>
    </row>
    <row r="15" spans="1:23" x14ac:dyDescent="0.25">
      <c r="D15" s="55" t="s">
        <v>16</v>
      </c>
      <c r="E15" s="58">
        <v>0.32538170134615696</v>
      </c>
      <c r="F15" s="58">
        <v>0.43094097490650107</v>
      </c>
      <c r="L15" s="55" t="s">
        <v>16</v>
      </c>
      <c r="M15" s="58">
        <v>0.54788254856545382</v>
      </c>
      <c r="N15" s="58">
        <v>0.39142511022775206</v>
      </c>
      <c r="U15" s="55" t="s">
        <v>16</v>
      </c>
      <c r="V15" s="58">
        <v>0.12673575008838958</v>
      </c>
      <c r="W15" s="58">
        <v>0.18</v>
      </c>
    </row>
    <row r="16" spans="1:23" x14ac:dyDescent="0.25">
      <c r="D16" t="s">
        <v>15</v>
      </c>
      <c r="E16" s="59">
        <v>0.32246903359825541</v>
      </c>
      <c r="F16" s="58">
        <v>0.43094097490650107</v>
      </c>
      <c r="L16" t="s">
        <v>15</v>
      </c>
      <c r="M16" s="59">
        <v>0.58155621462291096</v>
      </c>
      <c r="N16" s="58">
        <v>0.39142511022775206</v>
      </c>
      <c r="U16" t="s">
        <v>15</v>
      </c>
      <c r="V16" s="59">
        <v>9.5974751778833717E-2</v>
      </c>
      <c r="W16" s="58">
        <v>0.18</v>
      </c>
    </row>
    <row r="17" spans="4:23" x14ac:dyDescent="0.25">
      <c r="D17" t="s">
        <v>14</v>
      </c>
      <c r="E17" s="59">
        <v>0.27406273738638648</v>
      </c>
      <c r="F17" s="58">
        <v>0.43094097490650107</v>
      </c>
      <c r="L17" t="s">
        <v>14</v>
      </c>
      <c r="M17" s="59">
        <v>0.59997985360212636</v>
      </c>
      <c r="N17" s="58">
        <v>0.39142511022775206</v>
      </c>
      <c r="U17" t="s">
        <v>14</v>
      </c>
      <c r="V17" s="59">
        <v>0.12595740901148744</v>
      </c>
      <c r="W17" s="58">
        <v>0.18</v>
      </c>
    </row>
    <row r="18" spans="4:23" x14ac:dyDescent="0.25">
      <c r="D18" t="s">
        <v>13</v>
      </c>
      <c r="E18" s="59">
        <v>0.11520401997935095</v>
      </c>
      <c r="F18" s="58">
        <v>0.43094097490650107</v>
      </c>
      <c r="L18" t="s">
        <v>13</v>
      </c>
      <c r="M18" s="59">
        <v>0.67813896677487928</v>
      </c>
      <c r="N18" s="58">
        <v>0.39142511022775206</v>
      </c>
      <c r="U18" t="s">
        <v>13</v>
      </c>
      <c r="V18" s="59">
        <v>0.2066570132457699</v>
      </c>
      <c r="W18" s="58">
        <v>0.18</v>
      </c>
    </row>
    <row r="19" spans="4:23" x14ac:dyDescent="0.25">
      <c r="D19" t="s">
        <v>12</v>
      </c>
      <c r="E19" s="59">
        <v>0.44762699257606731</v>
      </c>
      <c r="F19" s="58">
        <v>0.43094097490650107</v>
      </c>
      <c r="L19" t="s">
        <v>12</v>
      </c>
      <c r="M19" s="59">
        <v>0.50259719216198295</v>
      </c>
      <c r="N19" s="58">
        <v>0.39142511022775206</v>
      </c>
      <c r="U19" t="s">
        <v>12</v>
      </c>
      <c r="V19" s="59">
        <v>4.9775815261949262E-2</v>
      </c>
      <c r="W19" s="58">
        <v>0.18</v>
      </c>
    </row>
    <row r="20" spans="4:23" x14ac:dyDescent="0.25">
      <c r="D20" t="s">
        <v>11</v>
      </c>
      <c r="E20" s="59">
        <v>0.45121715791504713</v>
      </c>
      <c r="F20" s="58">
        <v>0.43094097490650107</v>
      </c>
      <c r="L20" t="s">
        <v>11</v>
      </c>
      <c r="M20" s="59">
        <v>0.43678864593728051</v>
      </c>
      <c r="N20" s="58">
        <v>0.39142511022775206</v>
      </c>
      <c r="U20" t="s">
        <v>11</v>
      </c>
      <c r="V20" s="59">
        <v>0.11199419614767257</v>
      </c>
      <c r="W20" s="58">
        <v>0.18</v>
      </c>
    </row>
    <row r="21" spans="4:23" x14ac:dyDescent="0.25">
      <c r="D21" t="s">
        <v>10</v>
      </c>
      <c r="E21" s="59">
        <v>0.29717076818173344</v>
      </c>
      <c r="F21" s="58">
        <v>0.43094097490650107</v>
      </c>
      <c r="L21" t="s">
        <v>10</v>
      </c>
      <c r="M21" s="59">
        <v>0.62503898477099373</v>
      </c>
      <c r="N21" s="58">
        <v>0.39142511022775206</v>
      </c>
      <c r="U21" t="s">
        <v>10</v>
      </c>
      <c r="V21" s="59">
        <v>7.779024704727279E-2</v>
      </c>
      <c r="W21" s="58">
        <v>0.18</v>
      </c>
    </row>
    <row r="22" spans="4:23" x14ac:dyDescent="0.25">
      <c r="D22" t="s">
        <v>9</v>
      </c>
      <c r="E22" s="59">
        <v>0.38114169119954344</v>
      </c>
      <c r="F22" s="58">
        <v>0.43094097490650107</v>
      </c>
      <c r="L22" t="s">
        <v>9</v>
      </c>
      <c r="M22" s="59">
        <v>0.59458822952610257</v>
      </c>
      <c r="N22" s="58">
        <v>0.39142511022775206</v>
      </c>
      <c r="U22" t="s">
        <v>9</v>
      </c>
      <c r="V22" s="59">
        <v>2.427007927435398E-2</v>
      </c>
      <c r="W22" s="58">
        <v>0.18</v>
      </c>
    </row>
    <row r="23" spans="4:23" x14ac:dyDescent="0.25">
      <c r="D23" t="s">
        <v>8</v>
      </c>
      <c r="E23" s="59">
        <v>0.29217056668046354</v>
      </c>
      <c r="F23" s="58">
        <v>0.43094097490650107</v>
      </c>
      <c r="L23" t="s">
        <v>8</v>
      </c>
      <c r="M23" s="59">
        <v>0.68113853754504861</v>
      </c>
      <c r="N23" s="58">
        <v>0.39142511022775206</v>
      </c>
      <c r="U23" t="s">
        <v>8</v>
      </c>
      <c r="V23" s="59">
        <v>2.6690895774487921E-2</v>
      </c>
      <c r="W23" s="58">
        <v>0.18</v>
      </c>
    </row>
    <row r="24" spans="4:23" x14ac:dyDescent="0.25">
      <c r="D24" t="s">
        <v>7</v>
      </c>
      <c r="E24" s="59">
        <v>0.64551046716581761</v>
      </c>
      <c r="F24" s="58">
        <v>0.43094097490650107</v>
      </c>
      <c r="L24" t="s">
        <v>7</v>
      </c>
      <c r="M24" s="59">
        <v>0.34180774604997183</v>
      </c>
      <c r="N24" s="58">
        <v>0.39142511022775206</v>
      </c>
      <c r="U24" t="s">
        <v>1</v>
      </c>
      <c r="V24" s="59">
        <v>0.10367902069037975</v>
      </c>
      <c r="W24" s="58">
        <v>0.18</v>
      </c>
    </row>
    <row r="25" spans="4:23" x14ac:dyDescent="0.25">
      <c r="D25" t="s">
        <v>1</v>
      </c>
      <c r="E25" s="59">
        <v>0.28165808065013409</v>
      </c>
      <c r="F25" s="58">
        <v>0.43094097490650107</v>
      </c>
      <c r="L25" t="s">
        <v>1</v>
      </c>
      <c r="M25" s="59">
        <v>0.61466289865948609</v>
      </c>
      <c r="N25" s="58">
        <v>0.39142511022775206</v>
      </c>
      <c r="V25" s="59"/>
      <c r="W25" s="58"/>
    </row>
    <row r="26" spans="4:23" x14ac:dyDescent="0.25">
      <c r="D26" s="55"/>
      <c r="E26" s="58"/>
      <c r="F26" s="58"/>
    </row>
    <row r="28" spans="4:23" x14ac:dyDescent="0.25">
      <c r="M28" s="59"/>
      <c r="V28" s="59"/>
    </row>
    <row r="39" spans="1:10" ht="15" customHeight="1" x14ac:dyDescent="0.25">
      <c r="A39" s="134" t="s">
        <v>43</v>
      </c>
      <c r="B39" s="134"/>
      <c r="C39" s="134"/>
      <c r="D39" s="134"/>
      <c r="E39" s="134"/>
      <c r="F39" s="134"/>
      <c r="G39" s="134"/>
      <c r="H39" s="134"/>
      <c r="I39" s="134"/>
      <c r="J39" s="62"/>
    </row>
    <row r="40" spans="1:10" x14ac:dyDescent="0.25">
      <c r="A40" s="134"/>
      <c r="B40" s="134"/>
      <c r="C40" s="134"/>
      <c r="D40" s="134"/>
      <c r="E40" s="134"/>
      <c r="F40" s="134"/>
      <c r="G40" s="134"/>
      <c r="H40" s="134"/>
      <c r="I40" s="134"/>
      <c r="J40" s="62"/>
    </row>
    <row r="41" spans="1:10" x14ac:dyDescent="0.25">
      <c r="A41" s="134"/>
      <c r="B41" s="134"/>
      <c r="C41" s="134"/>
      <c r="D41" s="134"/>
      <c r="E41" s="134"/>
      <c r="F41" s="134"/>
      <c r="G41" s="134"/>
      <c r="H41" s="134"/>
      <c r="I41" s="134"/>
      <c r="J41" s="62"/>
    </row>
    <row r="42" spans="1:10" ht="15" customHeight="1" x14ac:dyDescent="0.25">
      <c r="A42" s="134" t="s">
        <v>44</v>
      </c>
      <c r="B42" s="134"/>
      <c r="C42" s="134"/>
      <c r="D42" s="134"/>
      <c r="E42" s="134"/>
      <c r="F42" s="134"/>
      <c r="G42" s="134"/>
      <c r="H42" s="134"/>
      <c r="I42" s="134"/>
      <c r="J42" s="62"/>
    </row>
    <row r="43" spans="1:10" x14ac:dyDescent="0.25">
      <c r="A43" s="134"/>
      <c r="B43" s="134"/>
      <c r="C43" s="134"/>
      <c r="D43" s="134"/>
      <c r="E43" s="134"/>
      <c r="F43" s="134"/>
      <c r="G43" s="134"/>
      <c r="H43" s="134"/>
      <c r="I43" s="134"/>
      <c r="J43" s="62"/>
    </row>
    <row r="44" spans="1:10" x14ac:dyDescent="0.25">
      <c r="A44" s="134"/>
      <c r="B44" s="134"/>
      <c r="C44" s="134"/>
      <c r="D44" s="134"/>
      <c r="E44" s="134"/>
      <c r="F44" s="134"/>
      <c r="G44" s="134"/>
      <c r="H44" s="134"/>
      <c r="I44" s="134"/>
      <c r="J44" s="62"/>
    </row>
    <row r="45" spans="1:10" x14ac:dyDescent="0.25">
      <c r="A45" s="134"/>
      <c r="B45" s="134"/>
      <c r="C45" s="134"/>
      <c r="D45" s="134"/>
      <c r="E45" s="134"/>
      <c r="F45" s="134"/>
      <c r="G45" s="134"/>
      <c r="H45" s="134"/>
      <c r="I45" s="134"/>
      <c r="J45" s="53"/>
    </row>
    <row r="46" spans="1:10" ht="15.75" x14ac:dyDescent="0.25">
      <c r="A46" s="7" t="s">
        <v>205</v>
      </c>
      <c r="D46" s="62"/>
      <c r="E46" s="62"/>
      <c r="F46" s="62"/>
    </row>
    <row r="47" spans="1:10" x14ac:dyDescent="0.25">
      <c r="D47" s="53"/>
      <c r="E47" s="53"/>
      <c r="F47" s="53"/>
    </row>
    <row r="80" spans="13:13" x14ac:dyDescent="0.25">
      <c r="M80" t="s">
        <v>90</v>
      </c>
    </row>
  </sheetData>
  <mergeCells count="2">
    <mergeCell ref="A39:I41"/>
    <mergeCell ref="A42:I45"/>
  </mergeCells>
  <hyperlinks>
    <hyperlink ref="A1" location="Contents!A1" display="Contents "/>
    <hyperlink ref="A2" location="'Background Notes'!A1" display="Background Notes"/>
  </hyperlinks>
  <pageMargins left="0.7" right="0.7" top="0.75" bottom="0.75" header="0.3" footer="0.3"/>
  <pageSetup paperSize="9" scale="34" fitToHeight="0" orientation="portrait" r:id="rId1"/>
  <drawing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showGridLines="0" zoomScale="120" zoomScaleNormal="120" workbookViewId="0">
      <selection activeCell="B6" sqref="B6"/>
    </sheetView>
  </sheetViews>
  <sheetFormatPr defaultRowHeight="15" x14ac:dyDescent="0.25"/>
  <cols>
    <col min="1" max="1" width="20.140625" customWidth="1"/>
  </cols>
  <sheetData>
    <row r="1" spans="1:2" ht="15.75" x14ac:dyDescent="0.25">
      <c r="A1" s="54" t="s">
        <v>75</v>
      </c>
    </row>
    <row r="2" spans="1:2" ht="15.75" x14ac:dyDescent="0.25">
      <c r="A2" s="54" t="s">
        <v>140</v>
      </c>
    </row>
    <row r="5" spans="1:2" ht="18" x14ac:dyDescent="0.25">
      <c r="B5" s="69" t="s">
        <v>74</v>
      </c>
    </row>
    <row r="6" spans="1:2" ht="15.75" x14ac:dyDescent="0.25">
      <c r="A6" s="54" t="s">
        <v>66</v>
      </c>
      <c r="B6" s="8" t="s">
        <v>186</v>
      </c>
    </row>
    <row r="7" spans="1:2" ht="15.75" x14ac:dyDescent="0.25">
      <c r="A7" s="54" t="s">
        <v>67</v>
      </c>
      <c r="B7" s="8" t="s">
        <v>187</v>
      </c>
    </row>
    <row r="8" spans="1:2" ht="15.75" x14ac:dyDescent="0.25">
      <c r="A8" s="54" t="s">
        <v>68</v>
      </c>
      <c r="B8" s="8" t="s">
        <v>188</v>
      </c>
    </row>
    <row r="9" spans="1:2" ht="15.75" x14ac:dyDescent="0.25">
      <c r="A9" s="54" t="s">
        <v>69</v>
      </c>
      <c r="B9" s="8" t="s">
        <v>189</v>
      </c>
    </row>
    <row r="10" spans="1:2" ht="15.75" x14ac:dyDescent="0.25">
      <c r="A10" s="54" t="s">
        <v>70</v>
      </c>
      <c r="B10" s="8" t="s">
        <v>190</v>
      </c>
    </row>
    <row r="11" spans="1:2" ht="15.75" x14ac:dyDescent="0.25">
      <c r="A11" s="54" t="s">
        <v>71</v>
      </c>
      <c r="B11" s="8" t="s">
        <v>191</v>
      </c>
    </row>
    <row r="12" spans="1:2" ht="15.75" x14ac:dyDescent="0.25">
      <c r="A12" s="54" t="s">
        <v>72</v>
      </c>
      <c r="B12" s="8" t="s">
        <v>192</v>
      </c>
    </row>
    <row r="13" spans="1:2" ht="15.75" x14ac:dyDescent="0.25">
      <c r="A13" s="54" t="s">
        <v>73</v>
      </c>
      <c r="B13" s="8" t="s">
        <v>193</v>
      </c>
    </row>
    <row r="14" spans="1:2" ht="15.75" x14ac:dyDescent="0.25">
      <c r="A14" s="54"/>
    </row>
    <row r="15" spans="1:2" ht="18" x14ac:dyDescent="0.25">
      <c r="A15" s="54"/>
      <c r="B15" s="69" t="s">
        <v>98</v>
      </c>
    </row>
    <row r="16" spans="1:2" ht="15.75" x14ac:dyDescent="0.25">
      <c r="A16" s="54" t="s">
        <v>136</v>
      </c>
      <c r="B16" s="8" t="s">
        <v>194</v>
      </c>
    </row>
    <row r="17" spans="1:2" ht="15.75" x14ac:dyDescent="0.25">
      <c r="A17" s="54" t="s">
        <v>137</v>
      </c>
      <c r="B17" s="8" t="s">
        <v>195</v>
      </c>
    </row>
    <row r="18" spans="1:2" ht="15.75" x14ac:dyDescent="0.25">
      <c r="A18" s="54" t="s">
        <v>99</v>
      </c>
      <c r="B18" s="8" t="s">
        <v>196</v>
      </c>
    </row>
    <row r="19" spans="1:2" ht="15.75" x14ac:dyDescent="0.25">
      <c r="A19" s="54" t="s">
        <v>100</v>
      </c>
      <c r="B19" s="8" t="s">
        <v>197</v>
      </c>
    </row>
    <row r="20" spans="1:2" ht="15.75" x14ac:dyDescent="0.25">
      <c r="A20" s="54" t="s">
        <v>101</v>
      </c>
      <c r="B20" s="8" t="s">
        <v>198</v>
      </c>
    </row>
    <row r="21" spans="1:2" ht="15.75" x14ac:dyDescent="0.25">
      <c r="A21" s="54" t="s">
        <v>130</v>
      </c>
      <c r="B21" s="8" t="s">
        <v>199</v>
      </c>
    </row>
    <row r="22" spans="1:2" ht="15.75" x14ac:dyDescent="0.25">
      <c r="A22" s="54" t="s">
        <v>131</v>
      </c>
      <c r="B22" s="8" t="s">
        <v>200</v>
      </c>
    </row>
    <row r="23" spans="1:2" ht="15.75" x14ac:dyDescent="0.25">
      <c r="A23" s="54" t="s">
        <v>132</v>
      </c>
      <c r="B23" s="8" t="s">
        <v>201</v>
      </c>
    </row>
    <row r="24" spans="1:2" ht="15.75" x14ac:dyDescent="0.25">
      <c r="A24" s="54" t="s">
        <v>133</v>
      </c>
      <c r="B24" s="8" t="s">
        <v>202</v>
      </c>
    </row>
    <row r="25" spans="1:2" ht="15.75" x14ac:dyDescent="0.25">
      <c r="A25" s="54" t="s">
        <v>134</v>
      </c>
      <c r="B25" s="8" t="s">
        <v>203</v>
      </c>
    </row>
    <row r="26" spans="1:2" ht="15.75" x14ac:dyDescent="0.25">
      <c r="A26" s="54" t="s">
        <v>135</v>
      </c>
      <c r="B26" s="8" t="s">
        <v>204</v>
      </c>
    </row>
  </sheetData>
  <hyperlinks>
    <hyperlink ref="A1" location="Contact!A1" display="Contact"/>
    <hyperlink ref="A6" location="'Table 1'!A1" display="Table 1"/>
    <hyperlink ref="A7" location="'Table 2'!A1" display="Table 2"/>
    <hyperlink ref="A8" location="'Table 3'!A1" display="Table 3"/>
    <hyperlink ref="A9" location="'Table 4'!A1" display="Table 4"/>
    <hyperlink ref="A10" location="'Table 5'!A1" display="Table 5"/>
    <hyperlink ref="A11" location="'Table 6'!A1" display="Table 6"/>
    <hyperlink ref="A12" location="'Table 7'!A1" display="Table 7"/>
    <hyperlink ref="A13" location="'Table 8'!A1" display="Table 8"/>
    <hyperlink ref="A16" location="'Figure 1a'!A1" display="Figure 1a"/>
    <hyperlink ref="A18" location="'Figure 2'!A1" display="Figure 2"/>
    <hyperlink ref="A19" location="'Figure 3'!A1" display="Figure 3"/>
    <hyperlink ref="A20" location="'Figure 4'!A1" display="Figure 4"/>
    <hyperlink ref="A24" location="'Figures 8a-8c'!A1" display="Figures 8a-8c"/>
    <hyperlink ref="A26" location="'Figures 10a-10d'!A1" display="Figures 10a-10d"/>
    <hyperlink ref="A17" location="'Figure 1b'!A1" display="Figure 1b"/>
    <hyperlink ref="A21" location="'Figure 5'!A1" display="Figure 5"/>
    <hyperlink ref="A22" location="'Figure 6'!A1" display="Figure 6"/>
    <hyperlink ref="A23" location="'Figure 7'!A1" display="Figure 7"/>
    <hyperlink ref="A25" location="'Figure 9'!A1" display="Figure 9"/>
    <hyperlink ref="A2" location="'Background Notes'!A1" display="Background Notes"/>
  </hyperlinks>
  <pageMargins left="0.7" right="0.7" top="0.75" bottom="0.75" header="0.3" footer="0.3"/>
  <pageSetup paperSize="9" scale="62"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zoomScaleNormal="100" workbookViewId="0">
      <selection activeCell="A45" sqref="A45"/>
    </sheetView>
  </sheetViews>
  <sheetFormatPr defaultRowHeight="15" x14ac:dyDescent="0.25"/>
  <sheetData>
    <row r="1" spans="1:4" ht="15.75" x14ac:dyDescent="0.25">
      <c r="A1" s="54" t="s">
        <v>83</v>
      </c>
    </row>
    <row r="2" spans="1:4" ht="15.75" x14ac:dyDescent="0.25">
      <c r="A2" s="54" t="s">
        <v>140</v>
      </c>
    </row>
    <row r="3" spans="1:4" ht="15.75" x14ac:dyDescent="0.25">
      <c r="A3" s="6" t="s">
        <v>220</v>
      </c>
    </row>
    <row r="5" spans="1:4" x14ac:dyDescent="0.25">
      <c r="D5" t="s">
        <v>88</v>
      </c>
    </row>
    <row r="7" spans="1:4" x14ac:dyDescent="0.25">
      <c r="B7" s="146">
        <v>2013</v>
      </c>
      <c r="C7" t="s">
        <v>84</v>
      </c>
      <c r="D7" s="56">
        <v>654342.01631171373</v>
      </c>
    </row>
    <row r="8" spans="1:4" x14ac:dyDescent="0.25">
      <c r="B8" s="146"/>
      <c r="C8" s="55" t="s">
        <v>85</v>
      </c>
      <c r="D8" s="56">
        <v>615988.49308793864</v>
      </c>
    </row>
    <row r="9" spans="1:4" x14ac:dyDescent="0.25">
      <c r="B9" s="146"/>
      <c r="C9" t="s">
        <v>86</v>
      </c>
      <c r="D9" s="56">
        <v>625371.17984958552</v>
      </c>
    </row>
    <row r="10" spans="1:4" x14ac:dyDescent="0.25">
      <c r="B10" s="146"/>
      <c r="C10" t="s">
        <v>87</v>
      </c>
      <c r="D10" s="56">
        <v>638759.72133553086</v>
      </c>
    </row>
    <row r="11" spans="1:4" x14ac:dyDescent="0.25">
      <c r="B11" s="146">
        <v>2014</v>
      </c>
      <c r="C11" t="s">
        <v>84</v>
      </c>
      <c r="D11" s="56">
        <v>635641.19182550244</v>
      </c>
    </row>
    <row r="12" spans="1:4" x14ac:dyDescent="0.25">
      <c r="B12" s="146"/>
      <c r="C12" s="55" t="s">
        <v>85</v>
      </c>
      <c r="D12" s="57">
        <v>681943.2263965368</v>
      </c>
    </row>
    <row r="13" spans="1:4" x14ac:dyDescent="0.25">
      <c r="B13" s="146"/>
      <c r="C13" t="s">
        <v>86</v>
      </c>
      <c r="D13" s="56">
        <v>696432.60257490957</v>
      </c>
    </row>
    <row r="14" spans="1:4" x14ac:dyDescent="0.25">
      <c r="B14" s="146"/>
      <c r="C14" t="s">
        <v>87</v>
      </c>
      <c r="D14" s="56">
        <v>708038.51084020606</v>
      </c>
    </row>
    <row r="15" spans="1:4" x14ac:dyDescent="0.25">
      <c r="B15" s="146">
        <v>2015</v>
      </c>
      <c r="C15" t="s">
        <v>84</v>
      </c>
      <c r="D15" s="56">
        <v>730797.08060061117</v>
      </c>
    </row>
    <row r="16" spans="1:4" x14ac:dyDescent="0.25">
      <c r="B16" s="146"/>
      <c r="C16" t="s">
        <v>85</v>
      </c>
      <c r="D16" s="56">
        <v>717564.93153888849</v>
      </c>
    </row>
    <row r="17" spans="2:4" x14ac:dyDescent="0.25">
      <c r="B17" s="146"/>
      <c r="C17" t="s">
        <v>86</v>
      </c>
      <c r="D17" s="56">
        <v>741373.44151492475</v>
      </c>
    </row>
    <row r="18" spans="2:4" x14ac:dyDescent="0.25">
      <c r="B18" s="146"/>
      <c r="C18" t="s">
        <v>87</v>
      </c>
      <c r="D18" s="56">
        <v>729875.75945246115</v>
      </c>
    </row>
    <row r="19" spans="2:4" x14ac:dyDescent="0.25">
      <c r="B19" s="146">
        <v>2016</v>
      </c>
      <c r="C19" t="s">
        <v>84</v>
      </c>
      <c r="D19" s="88">
        <v>721070.43025365635</v>
      </c>
    </row>
    <row r="20" spans="2:4" x14ac:dyDescent="0.25">
      <c r="B20" s="146"/>
      <c r="C20" t="s">
        <v>85</v>
      </c>
      <c r="D20" s="88">
        <v>770695.26541197707</v>
      </c>
    </row>
    <row r="21" spans="2:4" x14ac:dyDescent="0.25">
      <c r="B21" s="146"/>
      <c r="C21" t="s">
        <v>86</v>
      </c>
      <c r="D21" s="88">
        <v>786858.64581664512</v>
      </c>
    </row>
    <row r="22" spans="2:4" x14ac:dyDescent="0.25">
      <c r="B22" s="146"/>
      <c r="C22" t="s">
        <v>87</v>
      </c>
      <c r="D22" s="88">
        <v>843504.6146363233</v>
      </c>
    </row>
    <row r="23" spans="2:4" x14ac:dyDescent="0.25">
      <c r="B23" s="146">
        <v>2017</v>
      </c>
      <c r="C23" t="s">
        <v>84</v>
      </c>
      <c r="D23" s="88">
        <v>868006.5440024971</v>
      </c>
    </row>
    <row r="24" spans="2:4" x14ac:dyDescent="0.25">
      <c r="B24" s="146"/>
      <c r="C24" t="s">
        <v>85</v>
      </c>
      <c r="D24" s="88">
        <v>885526.9973431672</v>
      </c>
    </row>
    <row r="25" spans="2:4" x14ac:dyDescent="0.25">
      <c r="B25" s="146"/>
      <c r="C25" t="s">
        <v>86</v>
      </c>
      <c r="D25" s="88">
        <v>932930.42910203477</v>
      </c>
    </row>
    <row r="26" spans="2:4" x14ac:dyDescent="0.25">
      <c r="B26" s="146"/>
      <c r="C26" t="s">
        <v>87</v>
      </c>
      <c r="D26" s="88">
        <v>945998.56371348095</v>
      </c>
    </row>
    <row r="27" spans="2:4" x14ac:dyDescent="0.25">
      <c r="B27" s="146">
        <v>2018</v>
      </c>
      <c r="C27" t="s">
        <v>84</v>
      </c>
      <c r="D27" s="88">
        <v>951342.95170209557</v>
      </c>
    </row>
    <row r="28" spans="2:4" x14ac:dyDescent="0.25">
      <c r="B28" s="146"/>
      <c r="C28" t="s">
        <v>85</v>
      </c>
      <c r="D28" s="88">
        <v>963883.38163725007</v>
      </c>
    </row>
    <row r="29" spans="2:4" x14ac:dyDescent="0.25">
      <c r="B29" s="146"/>
      <c r="C29" t="s">
        <v>86</v>
      </c>
      <c r="D29" s="88">
        <v>998622.29898797476</v>
      </c>
    </row>
    <row r="30" spans="2:4" x14ac:dyDescent="0.25">
      <c r="B30" s="146"/>
      <c r="C30" t="s">
        <v>87</v>
      </c>
      <c r="D30" s="88">
        <v>1048686.131560233</v>
      </c>
    </row>
    <row r="31" spans="2:4" x14ac:dyDescent="0.25">
      <c r="B31" s="146">
        <v>2019</v>
      </c>
      <c r="C31" t="s">
        <v>84</v>
      </c>
      <c r="D31" s="88">
        <v>1104891.7427890345</v>
      </c>
    </row>
    <row r="32" spans="2:4" x14ac:dyDescent="0.25">
      <c r="B32" s="146"/>
      <c r="C32" t="s">
        <v>85</v>
      </c>
      <c r="D32" s="88">
        <v>1151246.0183036802</v>
      </c>
    </row>
    <row r="33" spans="1:9" x14ac:dyDescent="0.25">
      <c r="B33" s="146"/>
      <c r="C33" t="s">
        <v>86</v>
      </c>
      <c r="D33" s="88">
        <v>1182599.7757715536</v>
      </c>
    </row>
    <row r="34" spans="1:9" x14ac:dyDescent="0.25">
      <c r="B34" s="146"/>
      <c r="C34" t="s">
        <v>87</v>
      </c>
      <c r="D34" s="88">
        <v>1174550.5866202293</v>
      </c>
    </row>
    <row r="37" spans="1:9" x14ac:dyDescent="0.25">
      <c r="A37" s="134" t="s">
        <v>43</v>
      </c>
      <c r="B37" s="134"/>
      <c r="C37" s="134"/>
      <c r="D37" s="134"/>
      <c r="E37" s="134"/>
      <c r="F37" s="134"/>
      <c r="G37" s="134"/>
      <c r="H37" s="134"/>
      <c r="I37" s="134"/>
    </row>
    <row r="38" spans="1:9" x14ac:dyDescent="0.25">
      <c r="A38" s="134"/>
      <c r="B38" s="134"/>
      <c r="C38" s="134"/>
      <c r="D38" s="134"/>
      <c r="E38" s="134"/>
      <c r="F38" s="134"/>
      <c r="G38" s="134"/>
      <c r="H38" s="134"/>
      <c r="I38" s="134"/>
    </row>
    <row r="39" spans="1:9" x14ac:dyDescent="0.25">
      <c r="A39" s="134"/>
      <c r="B39" s="134"/>
      <c r="C39" s="134"/>
      <c r="D39" s="134"/>
      <c r="E39" s="134"/>
      <c r="F39" s="134"/>
      <c r="G39" s="134"/>
      <c r="H39" s="134"/>
      <c r="I39" s="134"/>
    </row>
    <row r="40" spans="1:9" x14ac:dyDescent="0.25">
      <c r="A40" s="134" t="s">
        <v>44</v>
      </c>
      <c r="B40" s="134"/>
      <c r="C40" s="134"/>
      <c r="D40" s="134"/>
      <c r="E40" s="134"/>
      <c r="F40" s="134"/>
      <c r="G40" s="134"/>
      <c r="H40" s="134"/>
      <c r="I40" s="134"/>
    </row>
    <row r="41" spans="1:9" x14ac:dyDescent="0.25">
      <c r="A41" s="134"/>
      <c r="B41" s="134"/>
      <c r="C41" s="134"/>
      <c r="D41" s="134"/>
      <c r="E41" s="134"/>
      <c r="F41" s="134"/>
      <c r="G41" s="134"/>
      <c r="H41" s="134"/>
      <c r="I41" s="134"/>
    </row>
    <row r="42" spans="1:9" x14ac:dyDescent="0.25">
      <c r="A42" s="134"/>
      <c r="B42" s="134"/>
      <c r="C42" s="134"/>
      <c r="D42" s="134"/>
      <c r="E42" s="134"/>
      <c r="F42" s="134"/>
      <c r="G42" s="134"/>
      <c r="H42" s="134"/>
      <c r="I42" s="134"/>
    </row>
    <row r="43" spans="1:9" x14ac:dyDescent="0.25">
      <c r="A43" s="134"/>
      <c r="B43" s="134"/>
      <c r="C43" s="134"/>
      <c r="D43" s="134"/>
      <c r="E43" s="134"/>
      <c r="F43" s="134"/>
      <c r="G43" s="134"/>
      <c r="H43" s="134"/>
      <c r="I43" s="134"/>
    </row>
    <row r="44" spans="1:9" ht="15.75" x14ac:dyDescent="0.25">
      <c r="A44" s="7" t="s">
        <v>205</v>
      </c>
      <c r="D44" s="66"/>
      <c r="E44" s="66"/>
      <c r="F44" s="66"/>
    </row>
  </sheetData>
  <mergeCells count="9">
    <mergeCell ref="B7:B10"/>
    <mergeCell ref="A40:I43"/>
    <mergeCell ref="B11:B14"/>
    <mergeCell ref="B15:B18"/>
    <mergeCell ref="A37:I39"/>
    <mergeCell ref="B19:B22"/>
    <mergeCell ref="B23:B26"/>
    <mergeCell ref="B27:B30"/>
    <mergeCell ref="B31:B34"/>
  </mergeCells>
  <hyperlinks>
    <hyperlink ref="A1" location="Contents!A1" display="Contents "/>
    <hyperlink ref="A2" location="'Background Notes'!A1" display="Background Notes"/>
  </hyperlinks>
  <pageMargins left="0.7" right="0.7" top="0.75" bottom="0.75" header="0.3" footer="0.3"/>
  <pageSetup paperSize="9" scale="36"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showGridLines="0" workbookViewId="0">
      <selection activeCell="D6" sqref="D6"/>
    </sheetView>
  </sheetViews>
  <sheetFormatPr defaultRowHeight="15" x14ac:dyDescent="0.25"/>
  <sheetData>
    <row r="1" spans="1:22" ht="15.75" x14ac:dyDescent="0.25">
      <c r="A1" s="54" t="s">
        <v>83</v>
      </c>
    </row>
    <row r="2" spans="1:22" ht="15.75" x14ac:dyDescent="0.25">
      <c r="A2" s="54" t="s">
        <v>140</v>
      </c>
    </row>
    <row r="3" spans="1:22" ht="15.75" x14ac:dyDescent="0.25">
      <c r="A3" s="6" t="s">
        <v>224</v>
      </c>
    </row>
    <row r="5" spans="1:22" ht="15.75" x14ac:dyDescent="0.25">
      <c r="A5" s="6" t="s">
        <v>126</v>
      </c>
      <c r="G5" s="6" t="s">
        <v>127</v>
      </c>
      <c r="M5" s="6" t="s">
        <v>128</v>
      </c>
      <c r="S5" s="6" t="s">
        <v>129</v>
      </c>
    </row>
    <row r="8" spans="1:22" ht="16.5" customHeight="1" x14ac:dyDescent="0.25">
      <c r="C8" t="s">
        <v>96</v>
      </c>
      <c r="D8" s="60" t="s">
        <v>95</v>
      </c>
      <c r="I8" t="s">
        <v>97</v>
      </c>
      <c r="J8" s="60" t="s">
        <v>95</v>
      </c>
      <c r="O8" t="s">
        <v>177</v>
      </c>
      <c r="P8" s="60" t="s">
        <v>95</v>
      </c>
      <c r="U8" t="s">
        <v>178</v>
      </c>
      <c r="V8" s="60" t="s">
        <v>95</v>
      </c>
    </row>
    <row r="9" spans="1:22" x14ac:dyDescent="0.25">
      <c r="B9" t="s">
        <v>36</v>
      </c>
      <c r="C9">
        <v>57</v>
      </c>
      <c r="D9">
        <v>47</v>
      </c>
      <c r="H9" t="s">
        <v>5</v>
      </c>
      <c r="I9">
        <v>23</v>
      </c>
      <c r="J9">
        <v>25</v>
      </c>
      <c r="N9" t="s">
        <v>5</v>
      </c>
      <c r="O9">
        <v>4</v>
      </c>
      <c r="P9">
        <v>6</v>
      </c>
      <c r="T9" t="s">
        <v>5</v>
      </c>
      <c r="U9">
        <v>16</v>
      </c>
      <c r="V9">
        <v>22</v>
      </c>
    </row>
    <row r="10" spans="1:22" ht="15.75" customHeight="1" x14ac:dyDescent="0.25">
      <c r="B10" t="s">
        <v>4</v>
      </c>
      <c r="C10">
        <v>35</v>
      </c>
      <c r="D10">
        <v>47</v>
      </c>
      <c r="H10" t="s">
        <v>4</v>
      </c>
      <c r="I10">
        <v>33</v>
      </c>
      <c r="J10">
        <v>25</v>
      </c>
      <c r="N10" t="s">
        <v>4</v>
      </c>
      <c r="O10">
        <v>1</v>
      </c>
      <c r="P10">
        <v>6</v>
      </c>
      <c r="T10" t="s">
        <v>4</v>
      </c>
      <c r="U10">
        <v>30</v>
      </c>
      <c r="V10">
        <v>22</v>
      </c>
    </row>
    <row r="11" spans="1:22" ht="15" customHeight="1" x14ac:dyDescent="0.25">
      <c r="B11" t="s">
        <v>76</v>
      </c>
      <c r="C11">
        <v>43</v>
      </c>
      <c r="D11">
        <v>47</v>
      </c>
      <c r="H11" t="s">
        <v>76</v>
      </c>
      <c r="I11">
        <v>20</v>
      </c>
      <c r="J11">
        <v>25</v>
      </c>
      <c r="N11" t="s">
        <v>76</v>
      </c>
      <c r="O11">
        <v>12</v>
      </c>
      <c r="P11">
        <v>6</v>
      </c>
      <c r="T11" t="s">
        <v>76</v>
      </c>
      <c r="U11">
        <v>23</v>
      </c>
      <c r="V11">
        <v>22</v>
      </c>
    </row>
    <row r="12" spans="1:22" x14ac:dyDescent="0.25">
      <c r="B12" t="s">
        <v>94</v>
      </c>
      <c r="C12">
        <v>33</v>
      </c>
      <c r="D12">
        <v>47</v>
      </c>
      <c r="H12" t="s">
        <v>94</v>
      </c>
      <c r="I12">
        <v>30</v>
      </c>
      <c r="J12">
        <v>25</v>
      </c>
      <c r="N12" t="s">
        <v>94</v>
      </c>
      <c r="O12">
        <v>8</v>
      </c>
      <c r="P12">
        <v>6</v>
      </c>
      <c r="T12" t="s">
        <v>94</v>
      </c>
      <c r="U12">
        <v>28</v>
      </c>
      <c r="V12">
        <v>22</v>
      </c>
    </row>
    <row r="34" spans="1:10" x14ac:dyDescent="0.25">
      <c r="A34" s="134" t="s">
        <v>43</v>
      </c>
      <c r="B34" s="134"/>
      <c r="C34" s="134"/>
      <c r="D34" s="134"/>
      <c r="E34" s="134"/>
      <c r="F34" s="134"/>
      <c r="G34" s="134"/>
      <c r="H34" s="134"/>
      <c r="I34" s="134"/>
      <c r="J34" s="134"/>
    </row>
    <row r="35" spans="1:10" x14ac:dyDescent="0.25">
      <c r="A35" s="134"/>
      <c r="B35" s="134"/>
      <c r="C35" s="134"/>
      <c r="D35" s="134"/>
      <c r="E35" s="134"/>
      <c r="F35" s="134"/>
      <c r="G35" s="134"/>
      <c r="H35" s="134"/>
      <c r="I35" s="134"/>
      <c r="J35" s="134"/>
    </row>
    <row r="36" spans="1:10" x14ac:dyDescent="0.25">
      <c r="A36" s="134"/>
      <c r="B36" s="134"/>
      <c r="C36" s="134"/>
      <c r="D36" s="134"/>
      <c r="E36" s="134"/>
      <c r="F36" s="134"/>
      <c r="G36" s="134"/>
      <c r="H36" s="134"/>
      <c r="I36" s="134"/>
      <c r="J36" s="134"/>
    </row>
    <row r="37" spans="1:10" x14ac:dyDescent="0.25">
      <c r="A37" s="134" t="s">
        <v>44</v>
      </c>
      <c r="B37" s="134"/>
      <c r="C37" s="134"/>
      <c r="D37" s="134"/>
      <c r="E37" s="134"/>
      <c r="F37" s="134"/>
      <c r="G37" s="134"/>
      <c r="H37" s="134"/>
      <c r="I37" s="134"/>
      <c r="J37" s="134"/>
    </row>
    <row r="38" spans="1:10" x14ac:dyDescent="0.25">
      <c r="A38" s="134"/>
      <c r="B38" s="134"/>
      <c r="C38" s="134"/>
      <c r="D38" s="134"/>
      <c r="E38" s="134"/>
      <c r="F38" s="134"/>
      <c r="G38" s="134"/>
      <c r="H38" s="134"/>
      <c r="I38" s="134"/>
      <c r="J38" s="134"/>
    </row>
    <row r="39" spans="1:10" x14ac:dyDescent="0.25">
      <c r="A39" s="134"/>
      <c r="B39" s="134"/>
      <c r="C39" s="134"/>
      <c r="D39" s="134"/>
      <c r="E39" s="134"/>
      <c r="F39" s="134"/>
      <c r="G39" s="134"/>
      <c r="H39" s="134"/>
      <c r="I39" s="134"/>
      <c r="J39" s="134"/>
    </row>
    <row r="40" spans="1:10" x14ac:dyDescent="0.25">
      <c r="A40" s="130" t="s">
        <v>182</v>
      </c>
      <c r="B40" s="53"/>
      <c r="C40" s="53"/>
      <c r="D40" s="53"/>
      <c r="E40" s="53"/>
      <c r="F40" s="53"/>
      <c r="G40" s="53"/>
      <c r="H40" s="53"/>
      <c r="I40" s="53"/>
      <c r="J40" s="53"/>
    </row>
    <row r="41" spans="1:10" ht="15.75" x14ac:dyDescent="0.25">
      <c r="A41" s="7" t="s">
        <v>205</v>
      </c>
    </row>
  </sheetData>
  <mergeCells count="2">
    <mergeCell ref="A34:J36"/>
    <mergeCell ref="A37:J39"/>
  </mergeCells>
  <hyperlinks>
    <hyperlink ref="A1" location="Contents!A1" display="Contents "/>
    <hyperlink ref="A2" location="'Background Notes'!A1" display="Background Notes"/>
  </hyperlinks>
  <pageMargins left="0.7" right="0.7" top="0.75" bottom="0.75" header="0.3" footer="0.3"/>
  <pageSetup paperSize="9" scale="39"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showGridLines="0" workbookViewId="0">
      <selection activeCell="J11" sqref="J11"/>
    </sheetView>
  </sheetViews>
  <sheetFormatPr defaultRowHeight="15" x14ac:dyDescent="0.25"/>
  <cols>
    <col min="4" max="4" width="20.140625" customWidth="1"/>
  </cols>
  <sheetData>
    <row r="1" spans="1:14" ht="18" x14ac:dyDescent="0.25">
      <c r="A1" s="69" t="s">
        <v>140</v>
      </c>
    </row>
    <row r="2" spans="1:14" ht="18" x14ac:dyDescent="0.25">
      <c r="A2" s="69"/>
    </row>
    <row r="3" spans="1:14" ht="15.75" x14ac:dyDescent="0.25">
      <c r="A3" s="6" t="s">
        <v>141</v>
      </c>
    </row>
    <row r="4" spans="1:14" ht="15.75" customHeight="1" x14ac:dyDescent="0.25">
      <c r="A4" s="149" t="s">
        <v>226</v>
      </c>
      <c r="B4" s="149"/>
      <c r="C4" s="149"/>
      <c r="D4" s="149"/>
      <c r="E4" s="149"/>
      <c r="F4" s="149"/>
      <c r="G4" s="149"/>
      <c r="H4" s="149"/>
      <c r="I4" s="149"/>
      <c r="J4" s="149"/>
      <c r="K4" s="149"/>
      <c r="L4" s="149"/>
      <c r="M4" s="149"/>
      <c r="N4" s="149"/>
    </row>
    <row r="5" spans="1:14" ht="15.75" customHeight="1" x14ac:dyDescent="0.25">
      <c r="A5" s="149"/>
      <c r="B5" s="149"/>
      <c r="C5" s="149"/>
      <c r="D5" s="149"/>
      <c r="E5" s="149"/>
      <c r="F5" s="149"/>
      <c r="G5" s="149"/>
      <c r="H5" s="149"/>
      <c r="I5" s="149"/>
      <c r="J5" s="149"/>
      <c r="K5" s="149"/>
      <c r="L5" s="149"/>
      <c r="M5" s="149"/>
      <c r="N5" s="149"/>
    </row>
    <row r="6" spans="1:14" ht="15.75" customHeight="1" x14ac:dyDescent="0.25">
      <c r="A6" s="149"/>
      <c r="B6" s="149"/>
      <c r="C6" s="149"/>
      <c r="D6" s="149"/>
      <c r="E6" s="149"/>
      <c r="F6" s="149"/>
      <c r="G6" s="149"/>
      <c r="H6" s="149"/>
      <c r="I6" s="149"/>
      <c r="J6" s="149"/>
      <c r="K6" s="149"/>
      <c r="L6" s="149"/>
      <c r="M6" s="149"/>
      <c r="N6" s="149"/>
    </row>
    <row r="7" spans="1:14" ht="15.75" customHeight="1" x14ac:dyDescent="0.25">
      <c r="A7" s="71"/>
      <c r="B7" s="71"/>
      <c r="C7" s="71"/>
      <c r="D7" s="71"/>
      <c r="E7" s="71"/>
      <c r="F7" s="71"/>
      <c r="G7" s="71"/>
      <c r="H7" s="71"/>
      <c r="I7" s="71"/>
      <c r="J7" s="71"/>
      <c r="K7" s="71"/>
      <c r="L7" s="71"/>
      <c r="M7" s="71"/>
      <c r="N7" s="71"/>
    </row>
    <row r="8" spans="1:14" ht="16.5" thickBot="1" x14ac:dyDescent="0.3">
      <c r="A8" s="6" t="s">
        <v>180</v>
      </c>
    </row>
    <row r="9" spans="1:14" ht="23.25" customHeight="1" thickBot="1" x14ac:dyDescent="0.3">
      <c r="A9" s="152"/>
      <c r="B9" s="152"/>
      <c r="C9" s="153" t="s">
        <v>142</v>
      </c>
      <c r="D9" s="153"/>
    </row>
    <row r="10" spans="1:14" ht="24" customHeight="1" thickBot="1" x14ac:dyDescent="0.3">
      <c r="A10" s="116"/>
      <c r="B10" s="154" t="s">
        <v>143</v>
      </c>
      <c r="C10" s="154"/>
      <c r="D10" s="117" t="s">
        <v>89</v>
      </c>
    </row>
    <row r="11" spans="1:14" ht="27" customHeight="1" thickBot="1" x14ac:dyDescent="0.3">
      <c r="A11" s="118" t="s">
        <v>0</v>
      </c>
      <c r="B11" s="155" t="s">
        <v>179</v>
      </c>
      <c r="C11" s="155"/>
      <c r="D11" s="129" t="s">
        <v>227</v>
      </c>
    </row>
    <row r="12" spans="1:14" x14ac:dyDescent="0.25">
      <c r="A12" s="72" t="s">
        <v>144</v>
      </c>
      <c r="B12" s="60"/>
      <c r="C12" s="60"/>
      <c r="D12" s="60"/>
      <c r="E12" s="60"/>
    </row>
    <row r="14" spans="1:14" ht="15.75" x14ac:dyDescent="0.25">
      <c r="A14" s="6" t="s">
        <v>145</v>
      </c>
    </row>
    <row r="15" spans="1:14" ht="15.75" customHeight="1" x14ac:dyDescent="0.25">
      <c r="A15" s="150" t="s">
        <v>146</v>
      </c>
      <c r="B15" s="150"/>
      <c r="C15" s="150"/>
      <c r="D15" s="150"/>
      <c r="E15" s="150"/>
      <c r="F15" s="150"/>
      <c r="G15" s="150"/>
      <c r="H15" s="150"/>
      <c r="I15" s="150"/>
      <c r="J15" s="150"/>
      <c r="K15" s="150"/>
      <c r="L15" s="150"/>
      <c r="M15" s="150"/>
    </row>
    <row r="16" spans="1:14" ht="15.75" customHeight="1" x14ac:dyDescent="0.25">
      <c r="A16" s="150"/>
      <c r="B16" s="150"/>
      <c r="C16" s="150"/>
      <c r="D16" s="150"/>
      <c r="E16" s="150"/>
      <c r="F16" s="150"/>
      <c r="G16" s="150"/>
      <c r="H16" s="150"/>
      <c r="I16" s="150"/>
      <c r="J16" s="150"/>
      <c r="K16" s="150"/>
      <c r="L16" s="150"/>
      <c r="M16" s="150"/>
    </row>
    <row r="17" spans="1:13" ht="15.75" customHeight="1" x14ac:dyDescent="0.25">
      <c r="A17" s="150"/>
      <c r="B17" s="150"/>
      <c r="C17" s="150"/>
      <c r="D17" s="150"/>
      <c r="E17" s="150"/>
      <c r="F17" s="150"/>
      <c r="G17" s="150"/>
      <c r="H17" s="150"/>
      <c r="I17" s="150"/>
      <c r="J17" s="150"/>
      <c r="K17" s="150"/>
      <c r="L17" s="150"/>
      <c r="M17" s="150"/>
    </row>
    <row r="18" spans="1:13" ht="15.75" customHeight="1" x14ac:dyDescent="0.25">
      <c r="A18" s="150"/>
      <c r="B18" s="150"/>
      <c r="C18" s="150"/>
      <c r="D18" s="150"/>
      <c r="E18" s="150"/>
      <c r="F18" s="150"/>
      <c r="G18" s="150"/>
      <c r="H18" s="150"/>
      <c r="I18" s="150"/>
      <c r="J18" s="150"/>
      <c r="K18" s="150"/>
      <c r="L18" s="150"/>
      <c r="M18" s="150"/>
    </row>
    <row r="19" spans="1:13" ht="15.75" x14ac:dyDescent="0.25">
      <c r="A19" s="8"/>
    </row>
    <row r="20" spans="1:13" ht="15.75" customHeight="1" x14ac:dyDescent="0.25">
      <c r="A20" s="151" t="s">
        <v>147</v>
      </c>
      <c r="B20" s="151"/>
      <c r="C20" s="151"/>
      <c r="D20" s="151"/>
      <c r="E20" s="151"/>
      <c r="F20" s="151"/>
      <c r="G20" s="151"/>
      <c r="H20" s="151"/>
      <c r="I20" s="151"/>
      <c r="J20" s="151"/>
      <c r="K20" s="151"/>
      <c r="L20" s="151"/>
      <c r="M20" s="151"/>
    </row>
    <row r="21" spans="1:13" ht="15.75" customHeight="1" x14ac:dyDescent="0.25">
      <c r="A21" s="151"/>
      <c r="B21" s="151"/>
      <c r="C21" s="151"/>
      <c r="D21" s="151"/>
      <c r="E21" s="151"/>
      <c r="F21" s="151"/>
      <c r="G21" s="151"/>
      <c r="H21" s="151"/>
      <c r="I21" s="151"/>
      <c r="J21" s="151"/>
      <c r="K21" s="151"/>
      <c r="L21" s="151"/>
      <c r="M21" s="151"/>
    </row>
    <row r="22" spans="1:13" ht="15.75" customHeight="1" x14ac:dyDescent="0.25">
      <c r="A22" s="151"/>
      <c r="B22" s="151"/>
      <c r="C22" s="151"/>
      <c r="D22" s="151"/>
      <c r="E22" s="151"/>
      <c r="F22" s="151"/>
      <c r="G22" s="151"/>
      <c r="H22" s="151"/>
      <c r="I22" s="151"/>
      <c r="J22" s="151"/>
      <c r="K22" s="151"/>
      <c r="L22" s="151"/>
      <c r="M22" s="151"/>
    </row>
    <row r="23" spans="1:13" ht="15.75" customHeight="1" x14ac:dyDescent="0.25">
      <c r="A23" s="148" t="s">
        <v>181</v>
      </c>
      <c r="B23" s="148"/>
      <c r="C23" s="148"/>
      <c r="D23" s="148"/>
      <c r="E23" s="148"/>
      <c r="F23" s="148"/>
      <c r="G23" s="148"/>
      <c r="H23" s="148"/>
      <c r="I23" s="148"/>
      <c r="J23" s="148"/>
      <c r="K23" s="148"/>
      <c r="L23" s="148"/>
      <c r="M23" s="148"/>
    </row>
    <row r="24" spans="1:13" ht="15.75" customHeight="1" x14ac:dyDescent="0.25">
      <c r="A24" s="148"/>
      <c r="B24" s="148"/>
      <c r="C24" s="148"/>
      <c r="D24" s="148"/>
      <c r="E24" s="148"/>
      <c r="F24" s="148"/>
      <c r="G24" s="148"/>
      <c r="H24" s="148"/>
      <c r="I24" s="148"/>
      <c r="J24" s="148"/>
      <c r="K24" s="148"/>
      <c r="L24" s="148"/>
      <c r="M24" s="148"/>
    </row>
    <row r="25" spans="1:13" ht="33.75" customHeight="1" x14ac:dyDescent="0.25">
      <c r="A25" s="148"/>
      <c r="B25" s="148"/>
      <c r="C25" s="148"/>
      <c r="D25" s="148"/>
      <c r="E25" s="148"/>
      <c r="F25" s="148"/>
      <c r="G25" s="148"/>
      <c r="H25" s="148"/>
      <c r="I25" s="148"/>
      <c r="J25" s="148"/>
      <c r="K25" s="148"/>
      <c r="L25" s="148"/>
      <c r="M25" s="148"/>
    </row>
    <row r="26" spans="1:13" ht="16.5" customHeight="1" x14ac:dyDescent="0.25">
      <c r="A26" s="132"/>
      <c r="B26" s="132"/>
      <c r="C26" s="132"/>
      <c r="D26" s="132"/>
      <c r="E26" s="132"/>
      <c r="F26" s="132"/>
      <c r="G26" s="132"/>
      <c r="H26" s="132"/>
      <c r="I26" s="132"/>
      <c r="J26" s="132"/>
      <c r="K26" s="132"/>
      <c r="L26" s="132"/>
      <c r="M26" s="132"/>
    </row>
    <row r="27" spans="1:13" ht="33.75" customHeight="1" x14ac:dyDescent="0.25">
      <c r="A27" s="150" t="s">
        <v>225</v>
      </c>
      <c r="B27" s="150"/>
      <c r="C27" s="150"/>
      <c r="D27" s="150"/>
      <c r="E27" s="150"/>
      <c r="F27" s="150"/>
      <c r="G27" s="150"/>
      <c r="H27" s="150"/>
      <c r="I27" s="150"/>
      <c r="J27" s="150"/>
      <c r="K27" s="150"/>
      <c r="L27" s="150"/>
      <c r="M27" s="150"/>
    </row>
    <row r="28" spans="1:13" ht="44.25" customHeight="1" x14ac:dyDescent="0.25">
      <c r="A28" s="150"/>
      <c r="B28" s="150"/>
      <c r="C28" s="150"/>
      <c r="D28" s="150"/>
      <c r="E28" s="150"/>
      <c r="F28" s="150"/>
      <c r="G28" s="150"/>
      <c r="H28" s="150"/>
      <c r="I28" s="150"/>
      <c r="J28" s="150"/>
      <c r="K28" s="150"/>
      <c r="L28" s="150"/>
      <c r="M28" s="150"/>
    </row>
    <row r="29" spans="1:13" ht="33.75" customHeight="1" x14ac:dyDescent="0.25">
      <c r="A29" s="132"/>
      <c r="B29" s="132"/>
      <c r="C29" s="132"/>
      <c r="D29" s="132"/>
      <c r="E29" s="132"/>
      <c r="F29" s="132"/>
      <c r="G29" s="132"/>
      <c r="H29" s="132"/>
      <c r="I29" s="132"/>
      <c r="J29" s="132"/>
      <c r="K29" s="132"/>
      <c r="L29" s="132"/>
      <c r="M29" s="132"/>
    </row>
    <row r="30" spans="1:13" ht="18.75" customHeight="1" x14ac:dyDescent="0.25">
      <c r="A30" s="128"/>
      <c r="B30" s="128"/>
      <c r="C30" s="128"/>
      <c r="D30" s="128"/>
      <c r="E30" s="128"/>
      <c r="F30" s="128"/>
      <c r="G30" s="128"/>
      <c r="H30" s="128"/>
      <c r="I30" s="128"/>
      <c r="J30" s="128"/>
      <c r="K30" s="128"/>
      <c r="L30" s="128"/>
      <c r="M30" s="128"/>
    </row>
    <row r="31" spans="1:13" ht="15.75" x14ac:dyDescent="0.25">
      <c r="A31" s="128"/>
      <c r="B31" s="128"/>
      <c r="C31" s="128"/>
      <c r="D31" s="128"/>
      <c r="E31" s="128"/>
      <c r="F31" s="128"/>
      <c r="G31" s="128"/>
      <c r="H31" s="128"/>
      <c r="I31" s="128"/>
      <c r="J31" s="128"/>
      <c r="K31" s="128"/>
      <c r="L31" s="128"/>
      <c r="M31" s="128"/>
    </row>
    <row r="32" spans="1:13" ht="15.75" x14ac:dyDescent="0.25">
      <c r="A32" s="128"/>
      <c r="B32" s="128"/>
      <c r="C32" s="128"/>
      <c r="D32" s="128"/>
      <c r="E32" s="128"/>
      <c r="F32" s="128"/>
      <c r="G32" s="128"/>
      <c r="H32" s="128"/>
      <c r="I32" s="128"/>
      <c r="J32" s="128"/>
      <c r="K32" s="128"/>
      <c r="L32" s="128"/>
      <c r="M32" s="128"/>
    </row>
    <row r="33" spans="1:13" ht="15.75" x14ac:dyDescent="0.25">
      <c r="A33" s="128"/>
      <c r="B33" s="128"/>
      <c r="C33" s="128"/>
      <c r="D33" s="128"/>
      <c r="E33" s="128"/>
      <c r="F33" s="128"/>
      <c r="G33" s="128"/>
      <c r="H33" s="128"/>
      <c r="I33" s="128"/>
      <c r="J33" s="128"/>
      <c r="K33" s="128"/>
      <c r="L33" s="128"/>
      <c r="M33" s="128"/>
    </row>
    <row r="34" spans="1:13" ht="15.75" x14ac:dyDescent="0.25">
      <c r="A34" s="128"/>
      <c r="B34" s="128"/>
      <c r="C34" s="128"/>
      <c r="D34" s="128"/>
      <c r="E34" s="128"/>
      <c r="F34" s="128"/>
      <c r="G34" s="128"/>
      <c r="H34" s="128"/>
      <c r="I34" s="128"/>
      <c r="J34" s="128"/>
      <c r="K34" s="128"/>
      <c r="L34" s="128"/>
      <c r="M34" s="128"/>
    </row>
    <row r="35" spans="1:13" ht="15.75" x14ac:dyDescent="0.25">
      <c r="A35" s="128"/>
      <c r="B35" s="128"/>
      <c r="C35" s="128"/>
      <c r="D35" s="128"/>
      <c r="E35" s="128"/>
      <c r="F35" s="128"/>
      <c r="G35" s="128"/>
      <c r="H35" s="128"/>
      <c r="I35" s="128"/>
      <c r="J35" s="128"/>
      <c r="K35" s="128"/>
      <c r="L35" s="128"/>
      <c r="M35" s="128"/>
    </row>
    <row r="36" spans="1:13" ht="15.75" x14ac:dyDescent="0.25">
      <c r="A36" s="128"/>
      <c r="B36" s="128"/>
      <c r="C36" s="128"/>
      <c r="D36" s="128"/>
      <c r="E36" s="128"/>
      <c r="F36" s="128"/>
      <c r="G36" s="128"/>
      <c r="H36" s="128"/>
      <c r="I36" s="128"/>
      <c r="J36" s="128"/>
      <c r="K36" s="128"/>
      <c r="L36" s="128"/>
      <c r="M36" s="128"/>
    </row>
    <row r="37" spans="1:13" ht="15.75" x14ac:dyDescent="0.25">
      <c r="A37" s="128"/>
      <c r="B37" s="128"/>
      <c r="C37" s="128"/>
      <c r="D37" s="128"/>
      <c r="E37" s="128"/>
      <c r="F37" s="128"/>
      <c r="G37" s="128"/>
      <c r="H37" s="128"/>
      <c r="I37" s="128"/>
      <c r="J37" s="128"/>
      <c r="K37" s="128"/>
      <c r="L37" s="128"/>
      <c r="M37" s="128"/>
    </row>
    <row r="38" spans="1:13" ht="15.75" x14ac:dyDescent="0.25">
      <c r="A38" s="128"/>
      <c r="B38" s="128"/>
      <c r="C38" s="128"/>
      <c r="D38" s="128"/>
      <c r="E38" s="128"/>
      <c r="F38" s="128"/>
      <c r="G38" s="128"/>
      <c r="H38" s="128"/>
      <c r="I38" s="128"/>
      <c r="J38" s="128"/>
      <c r="K38" s="128"/>
      <c r="L38" s="128"/>
      <c r="M38" s="128"/>
    </row>
    <row r="39" spans="1:13" ht="15.75" x14ac:dyDescent="0.25">
      <c r="A39" s="128"/>
      <c r="B39" s="128"/>
      <c r="C39" s="128"/>
      <c r="D39" s="128"/>
      <c r="E39" s="128"/>
      <c r="F39" s="128"/>
      <c r="G39" s="128"/>
      <c r="H39" s="128"/>
      <c r="I39" s="128"/>
      <c r="J39" s="128"/>
      <c r="K39" s="128"/>
      <c r="L39" s="128"/>
      <c r="M39" s="128"/>
    </row>
    <row r="40" spans="1:13" ht="15.75" customHeight="1" x14ac:dyDescent="0.25"/>
    <row r="41" spans="1:13" x14ac:dyDescent="0.25">
      <c r="A41" s="70" t="s">
        <v>148</v>
      </c>
    </row>
    <row r="42" spans="1:13" x14ac:dyDescent="0.25">
      <c r="A42" s="70"/>
    </row>
    <row r="43" spans="1:13" x14ac:dyDescent="0.25">
      <c r="A43" s="70" t="s">
        <v>149</v>
      </c>
    </row>
    <row r="44" spans="1:13" ht="15.75" x14ac:dyDescent="0.25">
      <c r="A44" s="6"/>
    </row>
    <row r="45" spans="1:13" ht="15.75" x14ac:dyDescent="0.25">
      <c r="A45" s="6"/>
    </row>
    <row r="46" spans="1:13" ht="15.75" x14ac:dyDescent="0.25">
      <c r="A46" s="6" t="s">
        <v>150</v>
      </c>
    </row>
    <row r="47" spans="1:13" ht="15.75" x14ac:dyDescent="0.25">
      <c r="A47" s="8" t="s">
        <v>151</v>
      </c>
    </row>
    <row r="48" spans="1:13" ht="15.75" x14ac:dyDescent="0.25">
      <c r="A48" s="8"/>
    </row>
    <row r="49" spans="1:13" x14ac:dyDescent="0.25">
      <c r="A49" s="70" t="s">
        <v>152</v>
      </c>
    </row>
    <row r="50" spans="1:13" x14ac:dyDescent="0.25">
      <c r="A50" s="70"/>
    </row>
    <row r="51" spans="1:13" x14ac:dyDescent="0.25">
      <c r="A51" s="70" t="s">
        <v>153</v>
      </c>
    </row>
    <row r="52" spans="1:13" x14ac:dyDescent="0.25">
      <c r="A52" s="70"/>
    </row>
    <row r="53" spans="1:13" x14ac:dyDescent="0.25">
      <c r="A53" s="70" t="s">
        <v>154</v>
      </c>
    </row>
    <row r="54" spans="1:13" x14ac:dyDescent="0.25">
      <c r="A54" s="70"/>
    </row>
    <row r="55" spans="1:13" ht="15.75" x14ac:dyDescent="0.25">
      <c r="A55" s="6" t="s">
        <v>155</v>
      </c>
    </row>
    <row r="56" spans="1:13" ht="15.75" x14ac:dyDescent="0.25">
      <c r="A56" s="8" t="s">
        <v>158</v>
      </c>
    </row>
    <row r="57" spans="1:13" x14ac:dyDescent="0.25">
      <c r="A57" s="70" t="s">
        <v>160</v>
      </c>
    </row>
    <row r="58" spans="1:13" x14ac:dyDescent="0.25">
      <c r="A58" s="70"/>
    </row>
    <row r="59" spans="1:13" ht="15.75" x14ac:dyDescent="0.25">
      <c r="A59" s="6" t="s">
        <v>156</v>
      </c>
    </row>
    <row r="60" spans="1:13" ht="15" customHeight="1" x14ac:dyDescent="0.25">
      <c r="A60" s="147" t="s">
        <v>157</v>
      </c>
      <c r="B60" s="147"/>
      <c r="C60" s="147"/>
      <c r="D60" s="147"/>
      <c r="E60" s="147"/>
      <c r="F60" s="147"/>
      <c r="G60" s="147"/>
      <c r="H60" s="147"/>
      <c r="I60" s="147"/>
      <c r="J60" s="147"/>
      <c r="K60" s="147"/>
      <c r="L60" s="147"/>
      <c r="M60" s="147"/>
    </row>
    <row r="61" spans="1:13" x14ac:dyDescent="0.25">
      <c r="A61" s="147"/>
      <c r="B61" s="147"/>
      <c r="C61" s="147"/>
      <c r="D61" s="147"/>
      <c r="E61" s="147"/>
      <c r="F61" s="147"/>
      <c r="G61" s="147"/>
      <c r="H61" s="147"/>
      <c r="I61" s="147"/>
      <c r="J61" s="147"/>
      <c r="K61" s="147"/>
      <c r="L61" s="147"/>
      <c r="M61" s="147"/>
    </row>
    <row r="62" spans="1:13" x14ac:dyDescent="0.25">
      <c r="A62" s="147"/>
      <c r="B62" s="147"/>
      <c r="C62" s="147"/>
      <c r="D62" s="147"/>
      <c r="E62" s="147"/>
      <c r="F62" s="147"/>
      <c r="G62" s="147"/>
      <c r="H62" s="147"/>
      <c r="I62" s="147"/>
      <c r="J62" s="147"/>
      <c r="K62" s="147"/>
      <c r="L62" s="147"/>
      <c r="M62" s="147"/>
    </row>
  </sheetData>
  <mergeCells count="10">
    <mergeCell ref="A60:M62"/>
    <mergeCell ref="A23:M25"/>
    <mergeCell ref="A4:N6"/>
    <mergeCell ref="A15:M18"/>
    <mergeCell ref="A20:M22"/>
    <mergeCell ref="A9:B9"/>
    <mergeCell ref="C9:D9"/>
    <mergeCell ref="B10:C10"/>
    <mergeCell ref="B11:C11"/>
    <mergeCell ref="A27:M28"/>
  </mergeCells>
  <hyperlinks>
    <hyperlink ref="A41" r:id="rId1" display="http://www.detini.gov.uk/tourism_statistics_branch_statistics_revisions_policy.pdf?rev=0"/>
    <hyperlink ref="A43" r:id="rId2" display="https://www.economy-ni.gov.uk/publications/tourism-statistics-data-quality"/>
    <hyperlink ref="A49" r:id="rId3" display="http://www.detini.gov.uk/index/what-we-do/deti-stats-index/tourism-statistics/stats-overseas-visitors/stats-nips-methodology.htm"/>
    <hyperlink ref="A51" r:id="rId4" display="http://detini.staging.nigov.net/detiniinterstg9.8.4/sot_methodology.pdf"/>
    <hyperlink ref="A53" r:id="rId5" display="http://www.cso.ie/en/surveysandmethodology/tourismandtravel/householdtravelsurvey/"/>
    <hyperlink ref="A56" r:id="rId6" display="http://www.detini.gov.uk/index/what-we-do/deti-stats-index/tourism-statistics/stats-overseas-visitors.htm"/>
    <hyperlink ref="A57" r:id="rId7"/>
  </hyperlinks>
  <pageMargins left="0.7" right="0.7" top="0.75" bottom="0.75" header="0.3" footer="0.3"/>
  <pageSetup paperSize="9" scale="68" fitToHeight="0"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workbookViewId="0">
      <selection activeCell="H6" sqref="H6"/>
    </sheetView>
  </sheetViews>
  <sheetFormatPr defaultRowHeight="15" x14ac:dyDescent="0.25"/>
  <cols>
    <col min="1" max="1" width="21.42578125" customWidth="1"/>
    <col min="2" max="3" width="14.140625" bestFit="1" customWidth="1"/>
    <col min="4" max="8" width="14.140625" customWidth="1"/>
    <col min="9" max="9" width="13.85546875" bestFit="1" customWidth="1"/>
  </cols>
  <sheetData>
    <row r="1" spans="1:11" ht="15.75" x14ac:dyDescent="0.25">
      <c r="A1" s="54" t="s">
        <v>75</v>
      </c>
    </row>
    <row r="2" spans="1:11" ht="15.75" x14ac:dyDescent="0.25">
      <c r="A2" s="54" t="s">
        <v>140</v>
      </c>
    </row>
    <row r="3" spans="1:11" ht="18.75" x14ac:dyDescent="0.25">
      <c r="A3" s="6" t="s">
        <v>206</v>
      </c>
      <c r="B3" s="8"/>
      <c r="C3" s="8"/>
      <c r="D3" s="8"/>
      <c r="E3" s="8"/>
      <c r="F3" s="8"/>
      <c r="G3" s="8"/>
      <c r="H3" s="8"/>
      <c r="I3" s="8"/>
    </row>
    <row r="4" spans="1:11" ht="16.5" thickBot="1" x14ac:dyDescent="0.3">
      <c r="A4" s="8"/>
      <c r="B4" s="8"/>
      <c r="C4" s="8"/>
      <c r="D4" s="8"/>
      <c r="E4" s="8"/>
      <c r="F4" s="8"/>
      <c r="G4" s="8"/>
      <c r="H4" s="8"/>
      <c r="I4" s="8"/>
    </row>
    <row r="5" spans="1:11" ht="16.5" thickBot="1" x14ac:dyDescent="0.3">
      <c r="A5" s="2"/>
      <c r="B5" s="23">
        <v>2013</v>
      </c>
      <c r="C5" s="23">
        <v>2014</v>
      </c>
      <c r="D5" s="23">
        <v>2015</v>
      </c>
      <c r="E5" s="23">
        <v>2016</v>
      </c>
      <c r="F5" s="23">
        <v>2017</v>
      </c>
      <c r="G5" s="23">
        <v>2018</v>
      </c>
      <c r="H5" s="23">
        <v>2019</v>
      </c>
      <c r="I5" s="52" t="s">
        <v>20</v>
      </c>
    </row>
    <row r="6" spans="1:11" ht="15.75" x14ac:dyDescent="0.25">
      <c r="A6" s="3" t="s">
        <v>37</v>
      </c>
      <c r="B6" s="25">
        <v>2089270.5773518179</v>
      </c>
      <c r="C6" s="25">
        <v>2178519.57483452</v>
      </c>
      <c r="D6" s="25">
        <v>2301401.871033641</v>
      </c>
      <c r="E6" s="65">
        <v>2586708.3142168829</v>
      </c>
      <c r="F6" s="25">
        <v>2657886.8118247483</v>
      </c>
      <c r="G6" s="25">
        <v>2809411.3574828072</v>
      </c>
      <c r="H6" s="25">
        <v>3000703.2148162634</v>
      </c>
      <c r="I6" s="95">
        <v>6.8089657580387569E-2</v>
      </c>
      <c r="K6">
        <f>H8/H6</f>
        <v>3.9373849956443823</v>
      </c>
    </row>
    <row r="7" spans="1:11" ht="15.75" x14ac:dyDescent="0.25">
      <c r="A7" s="3"/>
      <c r="B7" s="25"/>
      <c r="C7" s="25"/>
      <c r="D7" s="25"/>
      <c r="E7" s="65"/>
      <c r="F7" s="25"/>
      <c r="G7" s="25"/>
      <c r="H7" s="25"/>
      <c r="I7" s="95"/>
    </row>
    <row r="8" spans="1:11" ht="15.75" x14ac:dyDescent="0.25">
      <c r="A8" s="3" t="s">
        <v>38</v>
      </c>
      <c r="B8" s="25">
        <v>9816905.2326545492</v>
      </c>
      <c r="C8" s="25">
        <v>10033132.879182858</v>
      </c>
      <c r="D8" s="25">
        <v>10680185.11562337</v>
      </c>
      <c r="E8" s="65">
        <v>11360634.774016064</v>
      </c>
      <c r="F8" s="25">
        <v>11645692.538880255</v>
      </c>
      <c r="G8" s="25">
        <v>11775815.335728826</v>
      </c>
      <c r="H8" s="25">
        <v>11814923.814399417</v>
      </c>
      <c r="I8" s="95">
        <v>3.3210845750895088E-3</v>
      </c>
    </row>
    <row r="9" spans="1:11" ht="15.75" x14ac:dyDescent="0.25">
      <c r="A9" s="3"/>
      <c r="B9" s="25"/>
      <c r="C9" s="25"/>
      <c r="D9" s="25"/>
      <c r="E9" s="65"/>
      <c r="F9" s="25"/>
      <c r="G9" s="25"/>
      <c r="H9" s="25"/>
      <c r="I9" s="95"/>
    </row>
    <row r="10" spans="1:11" ht="16.5" thickBot="1" x14ac:dyDescent="0.3">
      <c r="A10" s="4" t="s">
        <v>39</v>
      </c>
      <c r="B10" s="27">
        <v>523642698.60811734</v>
      </c>
      <c r="C10" s="27">
        <v>507291498.40919256</v>
      </c>
      <c r="D10" s="27">
        <v>544712095.731408</v>
      </c>
      <c r="E10" s="89">
        <v>613203430.44471169</v>
      </c>
      <c r="F10" s="27">
        <v>656626132.7887696</v>
      </c>
      <c r="G10" s="89">
        <v>668874186.15641236</v>
      </c>
      <c r="H10" s="89">
        <v>730731110.57547879</v>
      </c>
      <c r="I10" s="98">
        <v>9.2479162298844564E-2</v>
      </c>
    </row>
    <row r="12" spans="1:11" x14ac:dyDescent="0.25">
      <c r="A12" s="134" t="s">
        <v>43</v>
      </c>
      <c r="B12" s="134"/>
      <c r="C12" s="134"/>
      <c r="D12" s="134"/>
      <c r="E12" s="134"/>
      <c r="F12" s="134"/>
      <c r="G12" s="134"/>
      <c r="H12" s="134"/>
      <c r="I12" s="134"/>
    </row>
    <row r="13" spans="1:11" x14ac:dyDescent="0.25">
      <c r="A13" s="134"/>
      <c r="B13" s="134"/>
      <c r="C13" s="134"/>
      <c r="D13" s="134"/>
      <c r="E13" s="134"/>
      <c r="F13" s="134"/>
      <c r="G13" s="134"/>
      <c r="H13" s="134"/>
      <c r="I13" s="134"/>
    </row>
    <row r="14" spans="1:11" x14ac:dyDescent="0.25">
      <c r="A14" s="134"/>
      <c r="B14" s="134"/>
      <c r="C14" s="134"/>
      <c r="D14" s="134"/>
      <c r="E14" s="134"/>
      <c r="F14" s="134"/>
      <c r="G14" s="134"/>
      <c r="H14" s="134"/>
      <c r="I14" s="134"/>
    </row>
    <row r="15" spans="1:11" ht="15" customHeight="1" x14ac:dyDescent="0.25">
      <c r="A15" s="134" t="s">
        <v>44</v>
      </c>
      <c r="B15" s="134"/>
      <c r="C15" s="134"/>
      <c r="D15" s="134"/>
      <c r="E15" s="134"/>
      <c r="F15" s="134"/>
      <c r="G15" s="134"/>
      <c r="H15" s="134"/>
      <c r="I15" s="134"/>
    </row>
    <row r="16" spans="1:11" ht="25.5" customHeight="1" x14ac:dyDescent="0.25">
      <c r="A16" s="134"/>
      <c r="B16" s="134"/>
      <c r="C16" s="134"/>
      <c r="D16" s="134"/>
      <c r="E16" s="134"/>
      <c r="F16" s="134"/>
      <c r="G16" s="134"/>
      <c r="H16" s="134"/>
      <c r="I16" s="134"/>
    </row>
    <row r="17" spans="1:9" x14ac:dyDescent="0.25">
      <c r="A17" s="9"/>
      <c r="B17" s="9"/>
      <c r="C17" s="9"/>
      <c r="D17" s="9"/>
      <c r="E17" s="9"/>
      <c r="F17" s="9"/>
      <c r="G17" s="9"/>
      <c r="H17" s="9"/>
      <c r="I17" s="9"/>
    </row>
    <row r="18" spans="1:9" ht="26.25" customHeight="1" x14ac:dyDescent="0.25">
      <c r="A18" s="134" t="s">
        <v>170</v>
      </c>
      <c r="B18" s="134"/>
      <c r="C18" s="134"/>
      <c r="D18" s="134"/>
      <c r="E18" s="134"/>
      <c r="F18" s="134"/>
      <c r="G18" s="134"/>
      <c r="H18" s="134"/>
      <c r="I18" s="134"/>
    </row>
    <row r="19" spans="1:9" ht="26.25" customHeight="1" x14ac:dyDescent="0.25">
      <c r="A19" s="115"/>
      <c r="B19" s="115"/>
      <c r="C19" s="115"/>
      <c r="D19" s="115"/>
      <c r="E19" s="115"/>
      <c r="F19" s="115"/>
      <c r="G19" s="121"/>
      <c r="H19" s="131"/>
      <c r="I19" s="115"/>
    </row>
    <row r="20" spans="1:9" ht="15.75" x14ac:dyDescent="0.25">
      <c r="A20" s="122" t="s">
        <v>205</v>
      </c>
    </row>
    <row r="22" spans="1:9" x14ac:dyDescent="0.25">
      <c r="C22" s="67"/>
    </row>
    <row r="23" spans="1:9" x14ac:dyDescent="0.25">
      <c r="C23" s="67"/>
    </row>
    <row r="24" spans="1:9" x14ac:dyDescent="0.25">
      <c r="C24" s="67"/>
      <c r="D24" s="56"/>
      <c r="E24" s="56"/>
      <c r="F24" s="56"/>
      <c r="G24" s="56"/>
      <c r="H24" s="56"/>
    </row>
    <row r="25" spans="1:9" x14ac:dyDescent="0.25">
      <c r="C25" s="67"/>
      <c r="D25" s="56"/>
      <c r="E25" s="56"/>
      <c r="F25" s="56"/>
      <c r="G25" s="56"/>
      <c r="H25" s="56"/>
    </row>
    <row r="26" spans="1:9" x14ac:dyDescent="0.25">
      <c r="C26" s="67"/>
    </row>
  </sheetData>
  <mergeCells count="3">
    <mergeCell ref="A12:I14"/>
    <mergeCell ref="A15:I16"/>
    <mergeCell ref="A18:I18"/>
  </mergeCells>
  <hyperlinks>
    <hyperlink ref="A1" location="Contact!A1" display="Contact"/>
    <hyperlink ref="A2" location="'Background Notes'!A1" display="Background Notes"/>
  </hyperlinks>
  <pageMargins left="0.7" right="0.7" top="0.75" bottom="0.75" header="0.3" footer="0.3"/>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workbookViewId="0">
      <selection activeCell="F28" sqref="F28"/>
    </sheetView>
  </sheetViews>
  <sheetFormatPr defaultRowHeight="15" x14ac:dyDescent="0.25"/>
  <cols>
    <col min="1" max="1" width="27.85546875" bestFit="1" customWidth="1"/>
    <col min="2" max="3" width="12.28515625" bestFit="1" customWidth="1"/>
    <col min="4" max="8" width="12.28515625" customWidth="1"/>
    <col min="9" max="9" width="12.7109375" bestFit="1" customWidth="1"/>
  </cols>
  <sheetData>
    <row r="1" spans="1:9" ht="15.75" x14ac:dyDescent="0.25">
      <c r="A1" s="54" t="s">
        <v>83</v>
      </c>
    </row>
    <row r="2" spans="1:9" ht="15.75" x14ac:dyDescent="0.25">
      <c r="A2" s="54" t="s">
        <v>140</v>
      </c>
    </row>
    <row r="3" spans="1:9" ht="18.75" x14ac:dyDescent="0.25">
      <c r="A3" s="6" t="s">
        <v>207</v>
      </c>
    </row>
    <row r="4" spans="1:9" ht="15.75" thickBot="1" x14ac:dyDescent="0.3"/>
    <row r="5" spans="1:9" ht="16.5" thickBot="1" x14ac:dyDescent="0.3">
      <c r="A5" s="2"/>
      <c r="B5" s="23">
        <v>2013</v>
      </c>
      <c r="C5" s="23">
        <v>2014</v>
      </c>
      <c r="D5" s="23">
        <v>2015</v>
      </c>
      <c r="E5" s="23">
        <v>2016</v>
      </c>
      <c r="F5" s="23">
        <v>2017</v>
      </c>
      <c r="G5" s="23">
        <v>2018</v>
      </c>
      <c r="H5" s="23">
        <v>2019</v>
      </c>
      <c r="I5" s="23" t="s">
        <v>21</v>
      </c>
    </row>
    <row r="6" spans="1:9" ht="15.75" x14ac:dyDescent="0.25">
      <c r="A6" s="3" t="s">
        <v>40</v>
      </c>
      <c r="B6" s="47">
        <v>638759.72133553075</v>
      </c>
      <c r="C6" s="47">
        <v>708038.51084020617</v>
      </c>
      <c r="D6" s="47">
        <v>729875.75945246115</v>
      </c>
      <c r="E6" s="93">
        <v>843504.6146363233</v>
      </c>
      <c r="F6" s="47">
        <v>945998.5637134813</v>
      </c>
      <c r="G6" s="47">
        <v>1048686.131560233</v>
      </c>
      <c r="H6" s="47">
        <v>1174550.5866202284</v>
      </c>
      <c r="I6" s="97">
        <v>0.12002109236701218</v>
      </c>
    </row>
    <row r="7" spans="1:9" ht="15.75" x14ac:dyDescent="0.25">
      <c r="A7" s="3"/>
      <c r="B7" s="47"/>
      <c r="C7" s="47"/>
      <c r="D7" s="47"/>
      <c r="E7" s="93"/>
      <c r="F7" s="47"/>
      <c r="G7" s="47"/>
      <c r="H7" s="47"/>
      <c r="I7" s="97"/>
    </row>
    <row r="8" spans="1:9" ht="15.75" x14ac:dyDescent="0.25">
      <c r="A8" s="3" t="s">
        <v>41</v>
      </c>
      <c r="B8" s="47">
        <v>1044074.0351307993</v>
      </c>
      <c r="C8" s="47">
        <v>1085882.3979873266</v>
      </c>
      <c r="D8" s="47">
        <v>1115316.8515784163</v>
      </c>
      <c r="E8" s="93">
        <v>1304611.1982930209</v>
      </c>
      <c r="F8" s="47">
        <v>1269609.8608482301</v>
      </c>
      <c r="G8" s="47">
        <v>1301238.816822581</v>
      </c>
      <c r="H8" s="47">
        <v>1293125.9687979838</v>
      </c>
      <c r="I8" s="97">
        <v>-6.2347110458996664E-3</v>
      </c>
    </row>
    <row r="9" spans="1:9" ht="15.75" x14ac:dyDescent="0.25">
      <c r="A9" s="3"/>
      <c r="B9" s="47"/>
      <c r="C9" s="47"/>
      <c r="D9" s="47"/>
      <c r="E9" s="93"/>
      <c r="F9" s="47"/>
      <c r="G9" s="47"/>
      <c r="H9" s="47"/>
      <c r="I9" s="97"/>
    </row>
    <row r="10" spans="1:9" ht="15.75" x14ac:dyDescent="0.25">
      <c r="A10" s="3" t="s">
        <v>25</v>
      </c>
      <c r="B10" s="47">
        <v>321994.59840774362</v>
      </c>
      <c r="C10" s="47">
        <v>301929.16842765274</v>
      </c>
      <c r="D10" s="47">
        <v>356661.95725779911</v>
      </c>
      <c r="E10" s="93">
        <v>342285.88321776222</v>
      </c>
      <c r="F10" s="47">
        <v>343998.15114415064</v>
      </c>
      <c r="G10" s="47">
        <v>352101.24824225099</v>
      </c>
      <c r="H10" s="47">
        <v>394947.23819547874</v>
      </c>
      <c r="I10" s="97">
        <v>0.12168656080352507</v>
      </c>
    </row>
    <row r="11" spans="1:9" ht="15.75" x14ac:dyDescent="0.25">
      <c r="A11" s="3"/>
      <c r="B11" s="47"/>
      <c r="C11" s="47"/>
      <c r="D11" s="47"/>
      <c r="E11" s="93"/>
      <c r="F11" s="47"/>
      <c r="G11" s="47"/>
      <c r="H11" s="47"/>
      <c r="I11" s="97"/>
    </row>
    <row r="12" spans="1:9" ht="15.75" x14ac:dyDescent="0.25">
      <c r="A12" s="3" t="s">
        <v>26</v>
      </c>
      <c r="B12" s="47">
        <v>84442.222477744086</v>
      </c>
      <c r="C12" s="47">
        <v>82669.497579334566</v>
      </c>
      <c r="D12" s="47">
        <v>99547.302744964472</v>
      </c>
      <c r="E12" s="93">
        <v>96306.618069735734</v>
      </c>
      <c r="F12" s="47">
        <v>98280.236118981484</v>
      </c>
      <c r="G12" s="47">
        <v>107385.16085774214</v>
      </c>
      <c r="H12" s="47">
        <v>138079.42120244066</v>
      </c>
      <c r="I12" s="97">
        <v>0.28583335071184141</v>
      </c>
    </row>
    <row r="13" spans="1:9" ht="16.5" thickBot="1" x14ac:dyDescent="0.3">
      <c r="A13" s="4"/>
      <c r="B13" s="47"/>
      <c r="C13" s="47"/>
      <c r="D13" s="47"/>
      <c r="E13" s="93"/>
      <c r="F13" s="47"/>
      <c r="G13" s="47"/>
      <c r="H13" s="47"/>
      <c r="I13" s="97"/>
    </row>
    <row r="14" spans="1:9" ht="22.5" customHeight="1" thickBot="1" x14ac:dyDescent="0.3">
      <c r="A14" s="5" t="s">
        <v>42</v>
      </c>
      <c r="B14" s="36">
        <v>2089270.5773518179</v>
      </c>
      <c r="C14" s="36">
        <v>2178519.57483452</v>
      </c>
      <c r="D14" s="36">
        <v>2301401.8710336406</v>
      </c>
      <c r="E14" s="87">
        <v>2586708.3142168424</v>
      </c>
      <c r="F14" s="36">
        <v>2657886.8118247483</v>
      </c>
      <c r="G14" s="36">
        <v>2809411.3574828072</v>
      </c>
      <c r="H14" s="36">
        <v>3000703.2148161316</v>
      </c>
      <c r="I14" s="96">
        <v>6.8089657580340662E-2</v>
      </c>
    </row>
    <row r="16" spans="1:9" ht="15" customHeight="1" x14ac:dyDescent="0.25">
      <c r="A16" s="134" t="s">
        <v>43</v>
      </c>
      <c r="B16" s="134"/>
      <c r="C16" s="134"/>
      <c r="D16" s="134"/>
      <c r="E16" s="134"/>
      <c r="F16" s="134"/>
      <c r="G16" s="134"/>
      <c r="H16" s="134"/>
      <c r="I16" s="134"/>
    </row>
    <row r="17" spans="1:9" x14ac:dyDescent="0.25">
      <c r="A17" s="134"/>
      <c r="B17" s="134"/>
      <c r="C17" s="134"/>
      <c r="D17" s="134"/>
      <c r="E17" s="134"/>
      <c r="F17" s="134"/>
      <c r="G17" s="134"/>
      <c r="H17" s="134"/>
      <c r="I17" s="134"/>
    </row>
    <row r="18" spans="1:9" x14ac:dyDescent="0.25">
      <c r="A18" s="134"/>
      <c r="B18" s="134"/>
      <c r="C18" s="134"/>
      <c r="D18" s="134"/>
      <c r="E18" s="134"/>
      <c r="F18" s="134"/>
      <c r="G18" s="134"/>
      <c r="H18" s="134"/>
      <c r="I18" s="134"/>
    </row>
    <row r="19" spans="1:9" ht="15" customHeight="1" x14ac:dyDescent="0.25">
      <c r="A19" s="134" t="s">
        <v>44</v>
      </c>
      <c r="B19" s="134"/>
      <c r="C19" s="134"/>
      <c r="D19" s="134"/>
      <c r="E19" s="134"/>
      <c r="F19" s="134"/>
      <c r="G19" s="134"/>
      <c r="H19" s="134"/>
      <c r="I19" s="134"/>
    </row>
    <row r="20" spans="1:9" x14ac:dyDescent="0.25">
      <c r="A20" s="134"/>
      <c r="B20" s="134"/>
      <c r="C20" s="134"/>
      <c r="D20" s="134"/>
      <c r="E20" s="134"/>
      <c r="F20" s="134"/>
      <c r="G20" s="134"/>
      <c r="H20" s="134"/>
      <c r="I20" s="134"/>
    </row>
    <row r="21" spans="1:9" x14ac:dyDescent="0.25">
      <c r="A21" s="134"/>
      <c r="B21" s="134"/>
      <c r="C21" s="134"/>
      <c r="D21" s="134"/>
      <c r="E21" s="134"/>
      <c r="F21" s="134"/>
      <c r="G21" s="134"/>
      <c r="H21" s="134"/>
      <c r="I21" s="134"/>
    </row>
    <row r="22" spans="1:9" x14ac:dyDescent="0.25">
      <c r="A22" s="134"/>
      <c r="B22" s="134"/>
      <c r="C22" s="134"/>
      <c r="D22" s="134"/>
      <c r="E22" s="134"/>
      <c r="F22" s="134"/>
      <c r="G22" s="134"/>
      <c r="H22" s="134"/>
      <c r="I22" s="134"/>
    </row>
    <row r="23" spans="1:9" x14ac:dyDescent="0.25">
      <c r="A23" s="9"/>
      <c r="B23" s="9"/>
      <c r="C23" s="9"/>
      <c r="D23" s="9"/>
      <c r="E23" s="9"/>
      <c r="F23" s="9"/>
      <c r="G23" s="9"/>
      <c r="H23" s="9"/>
      <c r="I23" s="9"/>
    </row>
    <row r="24" spans="1:9" ht="15.75" x14ac:dyDescent="0.25">
      <c r="A24" s="122" t="s">
        <v>205</v>
      </c>
      <c r="B24" s="8"/>
      <c r="C24" s="8"/>
      <c r="D24" s="8"/>
      <c r="E24" s="8"/>
      <c r="F24" s="8"/>
      <c r="G24" s="8"/>
      <c r="H24" s="8"/>
      <c r="I24" s="8"/>
    </row>
    <row r="25" spans="1:9" x14ac:dyDescent="0.25">
      <c r="E25" s="56"/>
      <c r="F25" s="56"/>
      <c r="G25" s="56"/>
      <c r="H25" s="56"/>
    </row>
    <row r="26" spans="1:9" x14ac:dyDescent="0.25">
      <c r="E26" s="56"/>
    </row>
  </sheetData>
  <mergeCells count="2">
    <mergeCell ref="A16:I18"/>
    <mergeCell ref="A19:I22"/>
  </mergeCells>
  <hyperlinks>
    <hyperlink ref="A1" location="Contents!A1" display="Contents "/>
    <hyperlink ref="A2" location="'Background Notes'!A1" display="Background Notes"/>
  </hyperlinks>
  <pageMargins left="0.7" right="0.7" top="0.75" bottom="0.75" header="0.3" footer="0.3"/>
  <pageSetup paperSize="9" scale="6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workbookViewId="0">
      <selection activeCell="H21" activeCellId="3" sqref="H6 H11 H18 H21"/>
    </sheetView>
  </sheetViews>
  <sheetFormatPr defaultRowHeight="15" x14ac:dyDescent="0.25"/>
  <cols>
    <col min="1" max="1" width="22.42578125" customWidth="1"/>
    <col min="2" max="3" width="11.42578125" bestFit="1" customWidth="1"/>
    <col min="4" max="8" width="11.42578125" customWidth="1"/>
    <col min="9" max="9" width="13.85546875" bestFit="1" customWidth="1"/>
  </cols>
  <sheetData>
    <row r="1" spans="1:9" ht="15.75" x14ac:dyDescent="0.25">
      <c r="A1" s="54" t="s">
        <v>83</v>
      </c>
    </row>
    <row r="2" spans="1:9" ht="15.75" x14ac:dyDescent="0.25">
      <c r="A2" s="54" t="s">
        <v>140</v>
      </c>
    </row>
    <row r="3" spans="1:9" ht="18.75" x14ac:dyDescent="0.25">
      <c r="A3" s="6" t="s">
        <v>208</v>
      </c>
      <c r="B3" s="8"/>
      <c r="C3" s="8"/>
      <c r="D3" s="8"/>
      <c r="E3" s="8"/>
      <c r="F3" s="8"/>
      <c r="G3" s="8"/>
      <c r="H3" s="8"/>
      <c r="I3" s="8"/>
    </row>
    <row r="4" spans="1:9" ht="16.5" thickBot="1" x14ac:dyDescent="0.3">
      <c r="A4" s="8"/>
      <c r="B4" s="8"/>
      <c r="C4" s="8"/>
      <c r="D4" s="8"/>
      <c r="E4" s="8"/>
      <c r="F4" s="8"/>
      <c r="G4" s="8"/>
      <c r="H4" s="8"/>
      <c r="I4" s="8"/>
    </row>
    <row r="5" spans="1:9" ht="16.5" thickBot="1" x14ac:dyDescent="0.3">
      <c r="A5" s="28"/>
      <c r="B5" s="29">
        <v>2013</v>
      </c>
      <c r="C5" s="29">
        <v>2014</v>
      </c>
      <c r="D5" s="29">
        <v>2015</v>
      </c>
      <c r="E5" s="29">
        <v>2016</v>
      </c>
      <c r="F5" s="29">
        <v>2017</v>
      </c>
      <c r="G5" s="29">
        <v>2018</v>
      </c>
      <c r="H5" s="29">
        <v>2019</v>
      </c>
      <c r="I5" s="30" t="s">
        <v>20</v>
      </c>
    </row>
    <row r="6" spans="1:9" ht="27" customHeight="1" x14ac:dyDescent="0.25">
      <c r="A6" s="30" t="s">
        <v>5</v>
      </c>
      <c r="B6" s="31">
        <v>1165002.4802542191</v>
      </c>
      <c r="C6" s="31">
        <v>1174608.42789342</v>
      </c>
      <c r="D6" s="31">
        <v>1295418.5370815136</v>
      </c>
      <c r="E6" s="31">
        <v>1389410.5400094036</v>
      </c>
      <c r="F6" s="31">
        <v>1397919.5718932659</v>
      </c>
      <c r="G6" s="31">
        <v>1424582.5891731947</v>
      </c>
      <c r="H6" s="31">
        <v>1461439.745816939</v>
      </c>
      <c r="I6" s="32">
        <v>2.5872249825217672E-2</v>
      </c>
    </row>
    <row r="7" spans="1:9" ht="15.75" x14ac:dyDescent="0.25">
      <c r="A7" s="33" t="s">
        <v>19</v>
      </c>
      <c r="B7" s="25">
        <v>878990.12921433407</v>
      </c>
      <c r="C7" s="25">
        <v>848925.23084002302</v>
      </c>
      <c r="D7" s="25">
        <v>946767.72800349747</v>
      </c>
      <c r="E7" s="25">
        <v>1018663.9230300126</v>
      </c>
      <c r="F7" s="25">
        <v>1027653.9937043544</v>
      </c>
      <c r="G7" s="25">
        <v>1048319.7215435965</v>
      </c>
      <c r="H7" s="25">
        <v>1066876.8765911511</v>
      </c>
      <c r="I7" s="26">
        <v>1.7701808585867479E-2</v>
      </c>
    </row>
    <row r="8" spans="1:9" ht="15.75" x14ac:dyDescent="0.25">
      <c r="A8" s="33" t="s">
        <v>18</v>
      </c>
      <c r="B8" s="25">
        <v>253311.85332907716</v>
      </c>
      <c r="C8" s="25">
        <v>295961.83465069003</v>
      </c>
      <c r="D8" s="25">
        <v>316374.84504078381</v>
      </c>
      <c r="E8" s="25">
        <v>325696.58339554962</v>
      </c>
      <c r="F8" s="25">
        <v>329174.82698012033</v>
      </c>
      <c r="G8" s="25">
        <v>329290.9544344577</v>
      </c>
      <c r="H8" s="25">
        <v>349634.57803744933</v>
      </c>
      <c r="I8" s="26">
        <v>6.1780086361409123E-2</v>
      </c>
    </row>
    <row r="9" spans="1:9" ht="16.5" thickBot="1" x14ac:dyDescent="0.3">
      <c r="A9" s="33" t="s">
        <v>17</v>
      </c>
      <c r="B9" s="25">
        <v>32700.4503253607</v>
      </c>
      <c r="C9" s="25">
        <v>29720.651424959629</v>
      </c>
      <c r="D9" s="25">
        <v>32275.964037216698</v>
      </c>
      <c r="E9" s="25">
        <v>45050.033583841228</v>
      </c>
      <c r="F9" s="25">
        <v>41091.798013864274</v>
      </c>
      <c r="G9" s="25">
        <v>46970.02142445762</v>
      </c>
      <c r="H9" s="25">
        <v>44928.291188338451</v>
      </c>
      <c r="I9" s="26">
        <v>-4.3468795078216112E-2</v>
      </c>
    </row>
    <row r="10" spans="1:9" ht="29.25" customHeight="1" thickBot="1" x14ac:dyDescent="0.3">
      <c r="A10" s="30" t="s">
        <v>183</v>
      </c>
      <c r="B10" s="31">
        <v>396359</v>
      </c>
      <c r="C10" s="31">
        <v>389757</v>
      </c>
      <c r="D10" s="31">
        <v>336383</v>
      </c>
      <c r="E10" s="82">
        <v>454132</v>
      </c>
      <c r="F10" s="31">
        <v>482381</v>
      </c>
      <c r="G10" s="31">
        <v>591085</v>
      </c>
      <c r="H10" s="31">
        <v>755795</v>
      </c>
      <c r="I10" s="94">
        <v>0.2786570459409391</v>
      </c>
    </row>
    <row r="11" spans="1:9" ht="24.75" customHeight="1" x14ac:dyDescent="0.25">
      <c r="A11" s="30" t="s">
        <v>3</v>
      </c>
      <c r="B11" s="31">
        <v>242947.13224071471</v>
      </c>
      <c r="C11" s="31">
        <v>264933.41125319275</v>
      </c>
      <c r="D11" s="31">
        <v>310665.66792814597</v>
      </c>
      <c r="E11" s="31">
        <v>358382.74821900681</v>
      </c>
      <c r="F11" s="31">
        <v>362036.63403414108</v>
      </c>
      <c r="G11" s="31">
        <v>332916.12457415799</v>
      </c>
      <c r="H11" s="31">
        <v>337957.15931189212</v>
      </c>
      <c r="I11" s="94">
        <v>1.5142056408899532E-2</v>
      </c>
    </row>
    <row r="12" spans="1:9" ht="15.75" x14ac:dyDescent="0.25">
      <c r="A12" s="33" t="s">
        <v>16</v>
      </c>
      <c r="B12" s="25">
        <v>43364.261023311512</v>
      </c>
      <c r="C12" s="25">
        <v>48251.966962986815</v>
      </c>
      <c r="D12" s="25">
        <v>56818.327724926239</v>
      </c>
      <c r="E12" s="25">
        <v>62274.673868943501</v>
      </c>
      <c r="F12" s="25">
        <v>62075.903921000034</v>
      </c>
      <c r="G12" s="25">
        <v>53917.999144022528</v>
      </c>
      <c r="H12" s="25">
        <v>54563.596721705413</v>
      </c>
      <c r="I12" s="95">
        <v>1.1973693162433642E-2</v>
      </c>
    </row>
    <row r="13" spans="1:9" ht="15.75" x14ac:dyDescent="0.25">
      <c r="A13" s="33" t="s">
        <v>15</v>
      </c>
      <c r="B13" s="25">
        <v>50653.046492829824</v>
      </c>
      <c r="C13" s="25">
        <v>58904.001405512128</v>
      </c>
      <c r="D13" s="25">
        <v>64604.344161413865</v>
      </c>
      <c r="E13" s="25">
        <v>69242.616560612907</v>
      </c>
      <c r="F13" s="25">
        <v>66180.382133863837</v>
      </c>
      <c r="G13" s="25">
        <v>70612.128643069271</v>
      </c>
      <c r="H13" s="25">
        <v>64747.462862650427</v>
      </c>
      <c r="I13" s="95">
        <v>-8.305465212730806E-2</v>
      </c>
    </row>
    <row r="14" spans="1:9" ht="15.75" x14ac:dyDescent="0.25">
      <c r="A14" s="33" t="s">
        <v>14</v>
      </c>
      <c r="B14" s="25">
        <v>13647.4408986899</v>
      </c>
      <c r="C14" s="25">
        <v>18159.018134006979</v>
      </c>
      <c r="D14" s="25">
        <v>22697.389987852635</v>
      </c>
      <c r="E14" s="25">
        <v>29971.962360301724</v>
      </c>
      <c r="F14" s="25">
        <v>29168.312143377534</v>
      </c>
      <c r="G14" s="65">
        <v>28974.819963292921</v>
      </c>
      <c r="H14" s="65">
        <v>30248.243976010475</v>
      </c>
      <c r="I14" s="95">
        <v>4.3949333053002783E-2</v>
      </c>
    </row>
    <row r="15" spans="1:9" ht="15.75" x14ac:dyDescent="0.25">
      <c r="A15" s="33" t="s">
        <v>13</v>
      </c>
      <c r="B15" s="25">
        <v>18817.573593130091</v>
      </c>
      <c r="C15" s="65">
        <v>21197.269104751202</v>
      </c>
      <c r="D15" s="74">
        <v>21530.145266853389</v>
      </c>
      <c r="E15" s="65">
        <v>26534.828922571789</v>
      </c>
      <c r="F15" s="65">
        <v>24400.63017617986</v>
      </c>
      <c r="G15" s="65">
        <v>24320.29661302979</v>
      </c>
      <c r="H15" s="65">
        <v>20182.563874571431</v>
      </c>
      <c r="I15" s="95">
        <v>-0.17013496193305208</v>
      </c>
    </row>
    <row r="16" spans="1:9" ht="15.75" x14ac:dyDescent="0.25">
      <c r="A16" s="33" t="s">
        <v>12</v>
      </c>
      <c r="B16" s="25">
        <v>25940.388301527688</v>
      </c>
      <c r="C16" s="25">
        <v>31976.021495966233</v>
      </c>
      <c r="D16" s="25">
        <v>35848.768659038869</v>
      </c>
      <c r="E16" s="25">
        <v>42310.204955966066</v>
      </c>
      <c r="F16" s="25">
        <v>46094.946526269719</v>
      </c>
      <c r="G16" s="25">
        <v>34984.800047432327</v>
      </c>
      <c r="H16" s="25">
        <v>38150.083199037268</v>
      </c>
      <c r="I16" s="95">
        <v>9.0475953766019981E-2</v>
      </c>
    </row>
    <row r="17" spans="1:9" ht="16.5" thickBot="1" x14ac:dyDescent="0.3">
      <c r="A17" s="33" t="s">
        <v>11</v>
      </c>
      <c r="B17" s="25">
        <v>90524.42193122569</v>
      </c>
      <c r="C17" s="25">
        <v>86445.134149969381</v>
      </c>
      <c r="D17" s="25">
        <v>109166.692128061</v>
      </c>
      <c r="E17" s="25">
        <v>128048.46155061084</v>
      </c>
      <c r="F17" s="25">
        <v>134116.45913345009</v>
      </c>
      <c r="G17" s="25">
        <v>120106.08016331114</v>
      </c>
      <c r="H17" s="25">
        <v>130065.20867791714</v>
      </c>
      <c r="I17" s="95">
        <v>8.2919436726802909E-2</v>
      </c>
    </row>
    <row r="18" spans="1:9" ht="21.75" customHeight="1" x14ac:dyDescent="0.25">
      <c r="A18" s="30" t="s">
        <v>2</v>
      </c>
      <c r="B18" s="31">
        <v>165188.09238301357</v>
      </c>
      <c r="C18" s="31">
        <v>227321.854161942</v>
      </c>
      <c r="D18" s="31">
        <v>229122.04903257074</v>
      </c>
      <c r="E18" s="31">
        <v>249961.77681557136</v>
      </c>
      <c r="F18" s="31">
        <v>257011.30867509788</v>
      </c>
      <c r="G18" s="31">
        <v>302865.39454274956</v>
      </c>
      <c r="H18" s="31">
        <v>280134.15537074534</v>
      </c>
      <c r="I18" s="94">
        <v>-7.5053933468769735E-2</v>
      </c>
    </row>
    <row r="19" spans="1:9" ht="15.75" x14ac:dyDescent="0.25">
      <c r="A19" s="33" t="s">
        <v>10</v>
      </c>
      <c r="B19" s="25">
        <v>131582.79583326911</v>
      </c>
      <c r="C19" s="25">
        <v>181606.86760732299</v>
      </c>
      <c r="D19" s="25">
        <v>181158.87725053288</v>
      </c>
      <c r="E19" s="25">
        <v>196250.43100545465</v>
      </c>
      <c r="F19" s="25">
        <v>195927.93482660057</v>
      </c>
      <c r="G19" s="25">
        <v>236897.60276100543</v>
      </c>
      <c r="H19" s="25">
        <v>211897.31064779765</v>
      </c>
      <c r="I19" s="95">
        <v>-0.10553206035786426</v>
      </c>
    </row>
    <row r="20" spans="1:9" ht="16.5" thickBot="1" x14ac:dyDescent="0.3">
      <c r="A20" s="33" t="s">
        <v>9</v>
      </c>
      <c r="B20" s="25">
        <v>33605.296549744475</v>
      </c>
      <c r="C20" s="25">
        <v>45714.986554618474</v>
      </c>
      <c r="D20" s="25">
        <v>47963.17178203784</v>
      </c>
      <c r="E20" s="25">
        <v>53711.345810116662</v>
      </c>
      <c r="F20" s="25">
        <v>61083.373848497344</v>
      </c>
      <c r="G20" s="25">
        <v>65967.791781744119</v>
      </c>
      <c r="H20" s="25">
        <v>68237.178056281031</v>
      </c>
      <c r="I20" s="95">
        <v>3.440142853417355E-2</v>
      </c>
    </row>
    <row r="21" spans="1:9" ht="20.25" customHeight="1" x14ac:dyDescent="0.25">
      <c r="A21" s="30" t="s">
        <v>1</v>
      </c>
      <c r="B21" s="31">
        <v>119773.80297198601</v>
      </c>
      <c r="C21" s="31">
        <v>121898.80776166799</v>
      </c>
      <c r="D21" s="31">
        <v>129812.58187731401</v>
      </c>
      <c r="E21" s="31">
        <v>134821.2491728185</v>
      </c>
      <c r="F21" s="31">
        <v>158538.29722233018</v>
      </c>
      <c r="G21" s="31">
        <v>157962.24919269458</v>
      </c>
      <c r="H21" s="31">
        <v>165377.15431655868</v>
      </c>
      <c r="I21" s="94">
        <v>4.6940994837436266E-2</v>
      </c>
    </row>
    <row r="22" spans="1:9" ht="15.75" x14ac:dyDescent="0.25">
      <c r="A22" s="33" t="s">
        <v>8</v>
      </c>
      <c r="B22" s="25">
        <v>52463.918501673012</v>
      </c>
      <c r="C22" s="25">
        <v>46707.416133961597</v>
      </c>
      <c r="D22" s="25">
        <v>46470.988758528096</v>
      </c>
      <c r="E22" s="25">
        <v>50829.480728888797</v>
      </c>
      <c r="F22" s="25">
        <v>56124.926500398396</v>
      </c>
      <c r="G22" s="25">
        <v>63064.222345195958</v>
      </c>
      <c r="H22" s="25">
        <v>67684.077317652322</v>
      </c>
      <c r="I22" s="95">
        <v>7.32563536131242E-2</v>
      </c>
    </row>
    <row r="23" spans="1:9" ht="15.75" x14ac:dyDescent="0.25">
      <c r="A23" s="33" t="s">
        <v>7</v>
      </c>
      <c r="B23" s="25">
        <v>11616.625159565836</v>
      </c>
      <c r="C23" s="74">
        <v>7982.84401552704</v>
      </c>
      <c r="D23" s="65">
        <v>10852.539405429186</v>
      </c>
      <c r="E23" s="74">
        <v>9910.8753266667245</v>
      </c>
      <c r="F23" s="74">
        <v>7070.8349355814371</v>
      </c>
      <c r="G23" s="74">
        <v>8828.7557713199731</v>
      </c>
      <c r="H23" s="74">
        <v>10270.145987239684</v>
      </c>
      <c r="I23" s="95">
        <v>0.1632608550122133</v>
      </c>
    </row>
    <row r="24" spans="1:9" ht="16.5" thickBot="1" x14ac:dyDescent="0.3">
      <c r="A24" s="33" t="s">
        <v>6</v>
      </c>
      <c r="B24" s="25">
        <v>55693.259310746696</v>
      </c>
      <c r="C24" s="25">
        <v>67208.447612179836</v>
      </c>
      <c r="D24" s="25">
        <v>72489.053713356698</v>
      </c>
      <c r="E24" s="25">
        <v>74080.893117262982</v>
      </c>
      <c r="F24" s="25">
        <v>95342.535786350316</v>
      </c>
      <c r="G24" s="25">
        <v>86069.271076178644</v>
      </c>
      <c r="H24" s="25">
        <v>87422.93101166666</v>
      </c>
      <c r="I24" s="95">
        <v>1.5727563607340324E-2</v>
      </c>
    </row>
    <row r="25" spans="1:9" ht="16.5" thickBot="1" x14ac:dyDescent="0.3">
      <c r="A25" s="24" t="s">
        <v>0</v>
      </c>
      <c r="B25" s="34">
        <v>2089270.5078499336</v>
      </c>
      <c r="C25" s="34">
        <v>2178519.5010702228</v>
      </c>
      <c r="D25" s="34">
        <v>2301401.8359195441</v>
      </c>
      <c r="E25" s="81">
        <v>2586708.3142168424</v>
      </c>
      <c r="F25" s="34">
        <v>2657886.8118248349</v>
      </c>
      <c r="G25" s="34">
        <v>2809411.3574828608</v>
      </c>
      <c r="H25" s="34">
        <v>3000703.2148162634</v>
      </c>
      <c r="I25" s="96">
        <v>6.808965758036721E-2</v>
      </c>
    </row>
    <row r="26" spans="1:9" x14ac:dyDescent="0.25">
      <c r="G26" s="56"/>
      <c r="H26" s="56"/>
    </row>
    <row r="27" spans="1:9" x14ac:dyDescent="0.25">
      <c r="A27" s="134" t="s">
        <v>43</v>
      </c>
      <c r="B27" s="134"/>
      <c r="C27" s="134"/>
      <c r="D27" s="134"/>
      <c r="E27" s="134"/>
      <c r="F27" s="134"/>
      <c r="G27" s="134"/>
      <c r="H27" s="134"/>
      <c r="I27" s="134"/>
    </row>
    <row r="28" spans="1:9" x14ac:dyDescent="0.25">
      <c r="A28" s="134"/>
      <c r="B28" s="134"/>
      <c r="C28" s="134"/>
      <c r="D28" s="134"/>
      <c r="E28" s="134"/>
      <c r="F28" s="134"/>
      <c r="G28" s="134"/>
      <c r="H28" s="134"/>
      <c r="I28" s="134"/>
    </row>
    <row r="29" spans="1:9" x14ac:dyDescent="0.25">
      <c r="A29" s="134"/>
      <c r="B29" s="134"/>
      <c r="C29" s="134"/>
      <c r="D29" s="134"/>
      <c r="E29" s="134"/>
      <c r="F29" s="134"/>
      <c r="G29" s="134"/>
      <c r="H29" s="134"/>
      <c r="I29" s="134"/>
    </row>
    <row r="30" spans="1:9" x14ac:dyDescent="0.25">
      <c r="A30" s="134" t="s">
        <v>44</v>
      </c>
      <c r="B30" s="134"/>
      <c r="C30" s="134"/>
      <c r="D30" s="134"/>
      <c r="E30" s="134"/>
      <c r="F30" s="134"/>
      <c r="G30" s="134"/>
      <c r="H30" s="134"/>
      <c r="I30" s="134"/>
    </row>
    <row r="31" spans="1:9" x14ac:dyDescent="0.25">
      <c r="A31" s="134"/>
      <c r="B31" s="134"/>
      <c r="C31" s="134"/>
      <c r="D31" s="134"/>
      <c r="E31" s="134"/>
      <c r="F31" s="134"/>
      <c r="G31" s="134"/>
      <c r="H31" s="134"/>
      <c r="I31" s="134"/>
    </row>
    <row r="32" spans="1:9" x14ac:dyDescent="0.25">
      <c r="A32" s="134"/>
      <c r="B32" s="134"/>
      <c r="C32" s="134"/>
      <c r="D32" s="134"/>
      <c r="E32" s="134"/>
      <c r="F32" s="134"/>
      <c r="G32" s="134"/>
      <c r="H32" s="134"/>
      <c r="I32" s="134"/>
    </row>
    <row r="33" spans="1:9" x14ac:dyDescent="0.25">
      <c r="A33" s="134"/>
      <c r="B33" s="134"/>
      <c r="C33" s="134"/>
      <c r="D33" s="134"/>
      <c r="E33" s="134"/>
      <c r="F33" s="134"/>
      <c r="G33" s="134"/>
      <c r="H33" s="134"/>
      <c r="I33" s="134"/>
    </row>
    <row r="34" spans="1:9" x14ac:dyDescent="0.25">
      <c r="A34" s="130" t="s">
        <v>182</v>
      </c>
    </row>
    <row r="35" spans="1:9" x14ac:dyDescent="0.25">
      <c r="A35" s="130"/>
    </row>
    <row r="36" spans="1:9" ht="15" customHeight="1" x14ac:dyDescent="0.25">
      <c r="A36" s="135" t="s">
        <v>102</v>
      </c>
      <c r="B36" s="135"/>
      <c r="C36" s="135"/>
    </row>
    <row r="37" spans="1:9" ht="15" customHeight="1" x14ac:dyDescent="0.25">
      <c r="A37" s="136" t="s">
        <v>103</v>
      </c>
      <c r="B37" s="136"/>
      <c r="C37" s="136"/>
      <c r="D37" s="56"/>
      <c r="E37" s="56"/>
      <c r="F37" s="56"/>
      <c r="G37" s="56"/>
      <c r="H37" s="56"/>
      <c r="I37" s="56"/>
    </row>
    <row r="39" spans="1:9" ht="15.75" x14ac:dyDescent="0.25">
      <c r="A39" s="122" t="s">
        <v>205</v>
      </c>
      <c r="C39" s="56"/>
      <c r="D39" s="56"/>
      <c r="E39" s="56"/>
      <c r="F39" s="56"/>
      <c r="G39" s="56"/>
      <c r="H39" s="56"/>
      <c r="I39" s="59"/>
    </row>
  </sheetData>
  <mergeCells count="4">
    <mergeCell ref="A27:I29"/>
    <mergeCell ref="A30:I33"/>
    <mergeCell ref="A36:C36"/>
    <mergeCell ref="A37:C37"/>
  </mergeCells>
  <hyperlinks>
    <hyperlink ref="A1" location="Contents!A1" display="Contents "/>
    <hyperlink ref="A2" location="'Background Notes'!A1" display="Background Notes"/>
  </hyperlinks>
  <pageMargins left="0.7" right="0.7" top="0.75" bottom="0.75" header="0.3" footer="0.3"/>
  <pageSetup paperSize="9"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workbookViewId="0">
      <selection activeCell="A4" sqref="A4"/>
    </sheetView>
  </sheetViews>
  <sheetFormatPr defaultRowHeight="15" x14ac:dyDescent="0.25"/>
  <cols>
    <col min="1" max="1" width="22.5703125" customWidth="1"/>
    <col min="2" max="2" width="12.28515625" bestFit="1" customWidth="1"/>
    <col min="3" max="3" width="13.5703125" bestFit="1" customWidth="1"/>
    <col min="4" max="8" width="13.5703125" customWidth="1"/>
    <col min="9" max="9" width="13.140625" bestFit="1" customWidth="1"/>
  </cols>
  <sheetData>
    <row r="1" spans="1:10" ht="15.75" x14ac:dyDescent="0.25">
      <c r="A1" s="54" t="s">
        <v>83</v>
      </c>
    </row>
    <row r="2" spans="1:10" ht="15.75" x14ac:dyDescent="0.25">
      <c r="A2" s="54" t="s">
        <v>140</v>
      </c>
    </row>
    <row r="3" spans="1:10" ht="18.75" x14ac:dyDescent="0.25">
      <c r="A3" s="6" t="s">
        <v>209</v>
      </c>
      <c r="B3" s="8"/>
      <c r="C3" s="8"/>
      <c r="D3" s="8"/>
      <c r="E3" s="8"/>
      <c r="F3" s="8"/>
      <c r="G3" s="8"/>
      <c r="H3" s="8"/>
      <c r="I3" s="8"/>
    </row>
    <row r="4" spans="1:10" ht="16.5" thickBot="1" x14ac:dyDescent="0.3">
      <c r="A4" s="8"/>
      <c r="B4" s="8"/>
      <c r="C4" s="8"/>
      <c r="D4" s="8"/>
      <c r="E4" s="8"/>
      <c r="F4" s="8"/>
      <c r="G4" s="8"/>
      <c r="H4" s="8"/>
      <c r="I4" s="8"/>
    </row>
    <row r="5" spans="1:10" ht="16.5" thickBot="1" x14ac:dyDescent="0.3">
      <c r="A5" s="28"/>
      <c r="B5" s="29">
        <v>2013</v>
      </c>
      <c r="C5" s="29">
        <v>2014</v>
      </c>
      <c r="D5" s="29">
        <v>2015</v>
      </c>
      <c r="E5" s="29">
        <v>2016</v>
      </c>
      <c r="F5" s="29">
        <v>2017</v>
      </c>
      <c r="G5" s="29">
        <v>2018</v>
      </c>
      <c r="H5" s="29">
        <v>2019</v>
      </c>
      <c r="I5" s="30" t="s">
        <v>21</v>
      </c>
    </row>
    <row r="6" spans="1:10" ht="21" customHeight="1" x14ac:dyDescent="0.25">
      <c r="A6" s="30" t="s">
        <v>5</v>
      </c>
      <c r="B6" s="35">
        <v>5482223.9949145103</v>
      </c>
      <c r="C6" s="35">
        <v>4994063.5781499706</v>
      </c>
      <c r="D6" s="35">
        <v>5426342.2737382306</v>
      </c>
      <c r="E6" s="35">
        <v>5630301.8951701894</v>
      </c>
      <c r="F6" s="35">
        <v>5735049.8306913981</v>
      </c>
      <c r="G6" s="35">
        <v>5734031.839329862</v>
      </c>
      <c r="H6" s="35">
        <v>5710332.4999179915</v>
      </c>
      <c r="I6" s="94">
        <v>-4.133102165446002E-3</v>
      </c>
    </row>
    <row r="7" spans="1:10" ht="23.25" x14ac:dyDescent="0.35">
      <c r="A7" s="33" t="s">
        <v>19</v>
      </c>
      <c r="B7" s="25">
        <v>4207902.4479218125</v>
      </c>
      <c r="C7" s="25">
        <v>3620459.4572547199</v>
      </c>
      <c r="D7" s="25">
        <v>4063903.6617504456</v>
      </c>
      <c r="E7" s="25">
        <v>4176175.4266109522</v>
      </c>
      <c r="F7" s="25">
        <v>4151210.2858540476</v>
      </c>
      <c r="G7" s="25">
        <v>4199447.5917548202</v>
      </c>
      <c r="H7" s="25">
        <v>4203912.6320773307</v>
      </c>
      <c r="I7" s="95">
        <v>1.0632446827714124E-3</v>
      </c>
      <c r="J7" s="103"/>
    </row>
    <row r="8" spans="1:10" ht="15.75" x14ac:dyDescent="0.25">
      <c r="A8" s="33" t="s">
        <v>18</v>
      </c>
      <c r="B8" s="25">
        <v>1135294.2895977737</v>
      </c>
      <c r="C8" s="25">
        <v>1243066.5436524604</v>
      </c>
      <c r="D8" s="25">
        <v>1209731.4462276553</v>
      </c>
      <c r="E8" s="25">
        <v>1258743.593070392</v>
      </c>
      <c r="F8" s="25">
        <v>1406997.2066703888</v>
      </c>
      <c r="G8" s="25">
        <v>1331411.079358103</v>
      </c>
      <c r="H8" s="25">
        <v>1338767.3220077294</v>
      </c>
      <c r="I8" s="95">
        <v>5.5251475398364778E-3</v>
      </c>
    </row>
    <row r="9" spans="1:10" ht="16.5" thickBot="1" x14ac:dyDescent="0.3">
      <c r="A9" s="33" t="s">
        <v>17</v>
      </c>
      <c r="B9" s="25">
        <v>139027.2573948261</v>
      </c>
      <c r="C9" s="25">
        <v>130538.2721747905</v>
      </c>
      <c r="D9" s="25">
        <v>152707.1657600663</v>
      </c>
      <c r="E9" s="25">
        <v>195382.87548884528</v>
      </c>
      <c r="F9" s="25">
        <v>176842.33816696229</v>
      </c>
      <c r="G9" s="25">
        <v>203173.16821693932</v>
      </c>
      <c r="H9" s="25">
        <v>167652.54583293016</v>
      </c>
      <c r="I9" s="95">
        <v>-0.17482929806007558</v>
      </c>
    </row>
    <row r="10" spans="1:10" ht="22.5" customHeight="1" thickBot="1" x14ac:dyDescent="0.3">
      <c r="A10" s="30" t="s">
        <v>183</v>
      </c>
      <c r="B10" s="35">
        <v>1002772</v>
      </c>
      <c r="C10" s="35">
        <v>1087955</v>
      </c>
      <c r="D10" s="35">
        <v>850394</v>
      </c>
      <c r="E10" s="83">
        <v>1001797</v>
      </c>
      <c r="F10" s="35">
        <v>1046478</v>
      </c>
      <c r="G10" s="35">
        <v>1505958</v>
      </c>
      <c r="H10" s="35">
        <v>1858509</v>
      </c>
      <c r="I10" s="94">
        <v>0.23410413836242444</v>
      </c>
    </row>
    <row r="11" spans="1:10" ht="21" customHeight="1" x14ac:dyDescent="0.25">
      <c r="A11" s="30" t="s">
        <v>3</v>
      </c>
      <c r="B11" s="35">
        <v>1560735.3658028797</v>
      </c>
      <c r="C11" s="35">
        <v>1855835.6718788412</v>
      </c>
      <c r="D11" s="35">
        <v>2052504.5783279696</v>
      </c>
      <c r="E11" s="35">
        <v>2344644.4777912213</v>
      </c>
      <c r="F11" s="35">
        <v>2363744.4079893436</v>
      </c>
      <c r="G11" s="35">
        <v>1945073.9773778857</v>
      </c>
      <c r="H11" s="35">
        <v>1919677.2693695121</v>
      </c>
      <c r="I11" s="94">
        <v>-1.3056936807416653E-2</v>
      </c>
    </row>
    <row r="12" spans="1:10" ht="15.75" x14ac:dyDescent="0.25">
      <c r="A12" s="33" t="s">
        <v>16</v>
      </c>
      <c r="B12" s="25">
        <v>279506.54471966519</v>
      </c>
      <c r="C12" s="25">
        <v>523933.94160907296</v>
      </c>
      <c r="D12" s="25">
        <v>419311.73880802229</v>
      </c>
      <c r="E12" s="25">
        <v>448537.81644899806</v>
      </c>
      <c r="F12" s="25">
        <v>426143.86219574802</v>
      </c>
      <c r="G12" s="25">
        <v>312243.24055014615</v>
      </c>
      <c r="H12" s="25">
        <v>304519.49580093136</v>
      </c>
      <c r="I12" s="95">
        <v>-2.473630729557574E-2</v>
      </c>
    </row>
    <row r="13" spans="1:10" ht="15.75" x14ac:dyDescent="0.25">
      <c r="A13" s="33" t="s">
        <v>15</v>
      </c>
      <c r="B13" s="25">
        <v>274602.4347032815</v>
      </c>
      <c r="C13" s="25">
        <v>300002.76440214575</v>
      </c>
      <c r="D13" s="25">
        <v>367178.11956048501</v>
      </c>
      <c r="E13" s="25">
        <v>382544.7426777223</v>
      </c>
      <c r="F13" s="25">
        <v>445377.26970225014</v>
      </c>
      <c r="G13" s="25">
        <v>393051.99015838094</v>
      </c>
      <c r="H13" s="25">
        <v>374822.4125165263</v>
      </c>
      <c r="I13" s="95">
        <v>-4.6379558171195129E-2</v>
      </c>
    </row>
    <row r="14" spans="1:10" ht="15.75" x14ac:dyDescent="0.25">
      <c r="A14" s="33" t="s">
        <v>14</v>
      </c>
      <c r="B14" s="25">
        <v>63135.394980843725</v>
      </c>
      <c r="C14" s="25">
        <v>110600.52871447205</v>
      </c>
      <c r="D14" s="25">
        <v>89490.227097206749</v>
      </c>
      <c r="E14" s="25">
        <v>166356.14449500202</v>
      </c>
      <c r="F14" s="25">
        <v>131202.95183131981</v>
      </c>
      <c r="G14" s="25">
        <v>120076.12883980818</v>
      </c>
      <c r="H14" s="25">
        <v>153979.20921243797</v>
      </c>
      <c r="I14" s="95">
        <v>0.2823465471464307</v>
      </c>
    </row>
    <row r="15" spans="1:10" ht="15.75" x14ac:dyDescent="0.25">
      <c r="A15" s="33" t="s">
        <v>13</v>
      </c>
      <c r="B15" s="25">
        <v>105240.94117405752</v>
      </c>
      <c r="C15" s="65">
        <v>76822.778085908605</v>
      </c>
      <c r="D15" s="74">
        <v>75772.126546023093</v>
      </c>
      <c r="E15" s="65">
        <v>110128.3137003173</v>
      </c>
      <c r="F15" s="65">
        <v>112120.38686986879</v>
      </c>
      <c r="G15" s="65">
        <v>112277.57398030136</v>
      </c>
      <c r="H15" s="65">
        <v>100584.48591692621</v>
      </c>
      <c r="I15" s="95">
        <v>-0.10414446668955152</v>
      </c>
    </row>
    <row r="16" spans="1:10" ht="15.75" x14ac:dyDescent="0.25">
      <c r="A16" s="33" t="s">
        <v>12</v>
      </c>
      <c r="B16" s="25">
        <v>223515.63195253559</v>
      </c>
      <c r="C16" s="25">
        <v>270106.21048281074</v>
      </c>
      <c r="D16" s="25">
        <v>248104.88798165455</v>
      </c>
      <c r="E16" s="25">
        <v>435788.68615568208</v>
      </c>
      <c r="F16" s="25">
        <v>362472.42538158537</v>
      </c>
      <c r="G16" s="25">
        <v>248103.81009219983</v>
      </c>
      <c r="H16" s="25">
        <v>246723.76204583395</v>
      </c>
      <c r="I16" s="95">
        <v>-5.5623815122106523E-3</v>
      </c>
    </row>
    <row r="17" spans="1:9" ht="16.5" thickBot="1" x14ac:dyDescent="0.3">
      <c r="A17" s="33" t="s">
        <v>11</v>
      </c>
      <c r="B17" s="25">
        <v>614734.41827249608</v>
      </c>
      <c r="C17" s="25">
        <v>574369.44858443085</v>
      </c>
      <c r="D17" s="25">
        <v>852647.47833457822</v>
      </c>
      <c r="E17" s="25">
        <v>801288.77431349945</v>
      </c>
      <c r="F17" s="25">
        <v>886427.51200857153</v>
      </c>
      <c r="G17" s="25">
        <v>759321.23375704931</v>
      </c>
      <c r="H17" s="25">
        <v>739047.90387685632</v>
      </c>
      <c r="I17" s="95">
        <v>-2.6699279539283371E-2</v>
      </c>
    </row>
    <row r="18" spans="1:9" ht="21" customHeight="1" x14ac:dyDescent="0.25">
      <c r="A18" s="30" t="s">
        <v>2</v>
      </c>
      <c r="B18" s="35">
        <v>948089.56910050986</v>
      </c>
      <c r="C18" s="35">
        <v>1210395.213393043</v>
      </c>
      <c r="D18" s="35">
        <v>1508636.4699728647</v>
      </c>
      <c r="E18" s="35">
        <v>1471484.1264281811</v>
      </c>
      <c r="F18" s="35">
        <v>1408551.6307903733</v>
      </c>
      <c r="G18" s="35">
        <v>1546485.2406710912</v>
      </c>
      <c r="H18" s="35">
        <v>1340933.8914329112</v>
      </c>
      <c r="I18" s="94">
        <v>-0.13291517036980055</v>
      </c>
    </row>
    <row r="19" spans="1:9" ht="15.75" x14ac:dyDescent="0.25">
      <c r="A19" s="33" t="s">
        <v>10</v>
      </c>
      <c r="B19" s="25">
        <v>765673.35623001331</v>
      </c>
      <c r="C19" s="25">
        <v>988727.18390595936</v>
      </c>
      <c r="D19" s="25">
        <v>1137145.0550659718</v>
      </c>
      <c r="E19" s="25">
        <v>1109856.6122384474</v>
      </c>
      <c r="F19" s="25">
        <v>1032301.7900290212</v>
      </c>
      <c r="G19" s="25">
        <v>1127088.9416765836</v>
      </c>
      <c r="H19" s="25">
        <v>967760.25778690039</v>
      </c>
      <c r="I19" s="95">
        <v>-0.14136300871932636</v>
      </c>
    </row>
    <row r="20" spans="1:9" ht="16.5" thickBot="1" x14ac:dyDescent="0.3">
      <c r="A20" s="33" t="s">
        <v>9</v>
      </c>
      <c r="B20" s="25">
        <v>182416.21287049656</v>
      </c>
      <c r="C20" s="25">
        <v>221668.02948708372</v>
      </c>
      <c r="D20" s="25">
        <v>371491.41490689298</v>
      </c>
      <c r="E20" s="25">
        <v>361627.51418973348</v>
      </c>
      <c r="F20" s="25">
        <v>376249.84076135192</v>
      </c>
      <c r="G20" s="25">
        <v>419396.29899450764</v>
      </c>
      <c r="H20" s="25">
        <v>373173.63364601077</v>
      </c>
      <c r="I20" s="95">
        <v>-0.11021238255872687</v>
      </c>
    </row>
    <row r="21" spans="1:9" ht="20.25" customHeight="1" x14ac:dyDescent="0.25">
      <c r="A21" s="30" t="s">
        <v>1</v>
      </c>
      <c r="B21" s="35">
        <v>823084.302836649</v>
      </c>
      <c r="C21" s="35">
        <v>884883.41576100094</v>
      </c>
      <c r="D21" s="35">
        <v>842307.79358430952</v>
      </c>
      <c r="E21" s="35">
        <v>912407.274626069</v>
      </c>
      <c r="F21" s="35">
        <v>1091868.6694095787</v>
      </c>
      <c r="G21" s="35">
        <v>1044266.2783499497</v>
      </c>
      <c r="H21" s="35">
        <v>985471.15367843676</v>
      </c>
      <c r="I21" s="94">
        <v>-5.6302808862520627E-2</v>
      </c>
    </row>
    <row r="22" spans="1:9" ht="15.75" x14ac:dyDescent="0.25">
      <c r="A22" s="33" t="s">
        <v>8</v>
      </c>
      <c r="B22" s="25">
        <v>278569.41445601603</v>
      </c>
      <c r="C22" s="25">
        <v>281683.70577240596</v>
      </c>
      <c r="D22" s="25">
        <v>258866.18479967135</v>
      </c>
      <c r="E22" s="25">
        <v>343362.24400857522</v>
      </c>
      <c r="F22" s="25">
        <v>445956.51958710444</v>
      </c>
      <c r="G22" s="25">
        <v>455554.81543811754</v>
      </c>
      <c r="H22" s="25">
        <v>415513.7049974837</v>
      </c>
      <c r="I22" s="95">
        <v>-8.7895263278306879E-2</v>
      </c>
    </row>
    <row r="23" spans="1:9" ht="15.75" x14ac:dyDescent="0.25">
      <c r="A23" s="33" t="s">
        <v>7</v>
      </c>
      <c r="B23" s="25">
        <v>50270.755600181161</v>
      </c>
      <c r="C23" s="74">
        <v>51494.713904795644</v>
      </c>
      <c r="D23" s="65">
        <v>67981.219463350397</v>
      </c>
      <c r="E23" s="74">
        <v>68378.213644239411</v>
      </c>
      <c r="F23" s="74">
        <v>47452.223534757883</v>
      </c>
      <c r="G23" s="74">
        <v>51615.570768767866</v>
      </c>
      <c r="H23" s="74">
        <v>78833.953413539566</v>
      </c>
      <c r="I23" s="95">
        <v>0.52732890946236144</v>
      </c>
    </row>
    <row r="24" spans="1:9" ht="16.5" thickBot="1" x14ac:dyDescent="0.3">
      <c r="A24" s="33" t="s">
        <v>6</v>
      </c>
      <c r="B24" s="25">
        <v>494244.13278045203</v>
      </c>
      <c r="C24" s="25">
        <v>551704.99608379998</v>
      </c>
      <c r="D24" s="25">
        <v>515460.38932128786</v>
      </c>
      <c r="E24" s="25">
        <v>500666.81697325443</v>
      </c>
      <c r="F24" s="25">
        <v>598459.92628771625</v>
      </c>
      <c r="G24" s="25">
        <v>537095.89214306429</v>
      </c>
      <c r="H24" s="25">
        <v>491123.49526741344</v>
      </c>
      <c r="I24" s="95">
        <v>-8.5594393009070624E-2</v>
      </c>
    </row>
    <row r="25" spans="1:9" ht="16.5" thickBot="1" x14ac:dyDescent="0.3">
      <c r="A25" s="24" t="s">
        <v>0</v>
      </c>
      <c r="B25" s="36">
        <v>9816905.2326545492</v>
      </c>
      <c r="C25" s="36">
        <v>10033132.879182857</v>
      </c>
      <c r="D25" s="36">
        <v>10680185.115623374</v>
      </c>
      <c r="E25" s="87">
        <v>11360634.774016064</v>
      </c>
      <c r="F25" s="36">
        <v>11645692.538880693</v>
      </c>
      <c r="G25" s="36">
        <v>11775815.335729068</v>
      </c>
      <c r="H25" s="36">
        <v>11814923.814399417</v>
      </c>
      <c r="I25" s="96">
        <v>3.3210845750688777E-3</v>
      </c>
    </row>
    <row r="27" spans="1:9" x14ac:dyDescent="0.25">
      <c r="A27" s="134" t="s">
        <v>43</v>
      </c>
      <c r="B27" s="134"/>
      <c r="C27" s="134"/>
      <c r="D27" s="134"/>
      <c r="E27" s="134"/>
      <c r="F27" s="134"/>
      <c r="G27" s="134"/>
      <c r="H27" s="134"/>
      <c r="I27" s="134"/>
    </row>
    <row r="28" spans="1:9" x14ac:dyDescent="0.25">
      <c r="A28" s="134"/>
      <c r="B28" s="134"/>
      <c r="C28" s="134"/>
      <c r="D28" s="134"/>
      <c r="E28" s="134"/>
      <c r="F28" s="134"/>
      <c r="G28" s="134"/>
      <c r="H28" s="134"/>
      <c r="I28" s="134"/>
    </row>
    <row r="29" spans="1:9" x14ac:dyDescent="0.25">
      <c r="A29" s="134"/>
      <c r="B29" s="134"/>
      <c r="C29" s="134"/>
      <c r="D29" s="134"/>
      <c r="E29" s="134"/>
      <c r="F29" s="134"/>
      <c r="G29" s="134"/>
      <c r="H29" s="134"/>
      <c r="I29" s="134"/>
    </row>
    <row r="30" spans="1:9" x14ac:dyDescent="0.25">
      <c r="A30" s="134" t="s">
        <v>44</v>
      </c>
      <c r="B30" s="134"/>
      <c r="C30" s="134"/>
      <c r="D30" s="134"/>
      <c r="E30" s="134"/>
      <c r="F30" s="134"/>
      <c r="G30" s="134"/>
      <c r="H30" s="134"/>
      <c r="I30" s="134"/>
    </row>
    <row r="31" spans="1:9" x14ac:dyDescent="0.25">
      <c r="A31" s="134"/>
      <c r="B31" s="134"/>
      <c r="C31" s="134"/>
      <c r="D31" s="134"/>
      <c r="E31" s="134"/>
      <c r="F31" s="134"/>
      <c r="G31" s="134"/>
      <c r="H31" s="134"/>
      <c r="I31" s="134"/>
    </row>
    <row r="32" spans="1:9" x14ac:dyDescent="0.25">
      <c r="A32" s="134"/>
      <c r="B32" s="134"/>
      <c r="C32" s="134"/>
      <c r="D32" s="134"/>
      <c r="E32" s="134"/>
      <c r="F32" s="134"/>
      <c r="G32" s="134"/>
      <c r="H32" s="134"/>
      <c r="I32" s="134"/>
    </row>
    <row r="33" spans="1:9" x14ac:dyDescent="0.25">
      <c r="A33" s="134"/>
      <c r="B33" s="134"/>
      <c r="C33" s="134"/>
      <c r="D33" s="134"/>
      <c r="E33" s="134"/>
      <c r="F33" s="134"/>
      <c r="G33" s="134"/>
      <c r="H33" s="134"/>
      <c r="I33" s="134"/>
    </row>
    <row r="34" spans="1:9" x14ac:dyDescent="0.25">
      <c r="A34" s="130" t="s">
        <v>182</v>
      </c>
    </row>
    <row r="35" spans="1:9" x14ac:dyDescent="0.25">
      <c r="A35" s="130"/>
    </row>
    <row r="36" spans="1:9" ht="15" customHeight="1" x14ac:dyDescent="0.25">
      <c r="A36" s="135" t="s">
        <v>102</v>
      </c>
      <c r="B36" s="135"/>
      <c r="C36" s="135"/>
      <c r="D36" s="56"/>
      <c r="E36" s="56"/>
      <c r="F36" s="56"/>
      <c r="G36" s="56"/>
      <c r="H36" s="56"/>
      <c r="I36" s="56"/>
    </row>
    <row r="37" spans="1:9" ht="15" customHeight="1" x14ac:dyDescent="0.25">
      <c r="A37" s="136" t="s">
        <v>103</v>
      </c>
      <c r="B37" s="136"/>
      <c r="C37" s="136"/>
    </row>
    <row r="38" spans="1:9" x14ac:dyDescent="0.25">
      <c r="C38" s="56"/>
      <c r="D38" s="56"/>
      <c r="E38" s="56"/>
      <c r="F38" s="56"/>
      <c r="G38" s="56"/>
      <c r="H38" s="56"/>
      <c r="I38" s="59"/>
    </row>
    <row r="39" spans="1:9" ht="15.75" x14ac:dyDescent="0.25">
      <c r="A39" s="122" t="s">
        <v>205</v>
      </c>
    </row>
  </sheetData>
  <mergeCells count="4">
    <mergeCell ref="A27:I29"/>
    <mergeCell ref="A30:I33"/>
    <mergeCell ref="A36:C36"/>
    <mergeCell ref="A37:C37"/>
  </mergeCells>
  <hyperlinks>
    <hyperlink ref="A1" location="Contents!A1" display="Contents "/>
    <hyperlink ref="A2" location="'Background Notes'!A1" display="Background Notes"/>
  </hyperlinks>
  <pageMargins left="0.7" right="0.7" top="0.75" bottom="0.75" header="0.3" footer="0.3"/>
  <pageSetup paperSize="9" scale="6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showGridLines="0" workbookViewId="0">
      <selection activeCell="A4" sqref="A4"/>
    </sheetView>
  </sheetViews>
  <sheetFormatPr defaultRowHeight="15" x14ac:dyDescent="0.25"/>
  <cols>
    <col min="1" max="1" width="23.7109375" customWidth="1"/>
    <col min="2" max="3" width="15" bestFit="1" customWidth="1"/>
    <col min="4" max="8" width="15" customWidth="1"/>
    <col min="9" max="9" width="13.140625" bestFit="1" customWidth="1"/>
  </cols>
  <sheetData>
    <row r="1" spans="1:10" ht="15.75" x14ac:dyDescent="0.25">
      <c r="A1" s="54" t="s">
        <v>83</v>
      </c>
    </row>
    <row r="2" spans="1:10" ht="15.75" x14ac:dyDescent="0.25">
      <c r="A2" s="54" t="s">
        <v>140</v>
      </c>
    </row>
    <row r="3" spans="1:10" ht="15.75" x14ac:dyDescent="0.25">
      <c r="A3" s="6" t="s">
        <v>210</v>
      </c>
      <c r="B3" s="8"/>
      <c r="C3" s="8"/>
      <c r="D3" s="8"/>
      <c r="E3" s="8"/>
      <c r="F3" s="8"/>
      <c r="G3" s="8"/>
      <c r="H3" s="8"/>
      <c r="I3" s="8"/>
    </row>
    <row r="4" spans="1:10" ht="16.5" thickBot="1" x14ac:dyDescent="0.3">
      <c r="A4" s="8"/>
      <c r="B4" s="8"/>
      <c r="C4" s="8"/>
      <c r="D4" s="8"/>
      <c r="E4" s="8"/>
      <c r="F4" s="8"/>
      <c r="G4" s="8"/>
      <c r="H4" s="8"/>
      <c r="I4" s="8"/>
    </row>
    <row r="5" spans="1:10" ht="16.5" thickBot="1" x14ac:dyDescent="0.3">
      <c r="A5" s="37"/>
      <c r="B5" s="29">
        <v>2013</v>
      </c>
      <c r="C5" s="29">
        <v>2014</v>
      </c>
      <c r="D5" s="29">
        <v>2015</v>
      </c>
      <c r="E5" s="29">
        <v>2016</v>
      </c>
      <c r="F5" s="29">
        <v>2017</v>
      </c>
      <c r="G5" s="29">
        <v>2018</v>
      </c>
      <c r="H5" s="29">
        <v>2019</v>
      </c>
      <c r="I5" s="24" t="s">
        <v>21</v>
      </c>
    </row>
    <row r="6" spans="1:10" ht="15.75" x14ac:dyDescent="0.25">
      <c r="A6" s="30" t="s">
        <v>5</v>
      </c>
      <c r="B6" s="35">
        <v>273361723.69608796</v>
      </c>
      <c r="C6" s="35">
        <f>C7+C8+C9</f>
        <v>257195970.7385076</v>
      </c>
      <c r="D6" s="35">
        <v>274333343.61887282</v>
      </c>
      <c r="E6" s="35">
        <v>315701061.10995162</v>
      </c>
      <c r="F6" s="35">
        <v>318574688.51370108</v>
      </c>
      <c r="G6" s="35">
        <v>327265522.19667506</v>
      </c>
      <c r="H6" s="35">
        <v>369020552.41367573</v>
      </c>
      <c r="I6" s="99">
        <v>0.12758762345856695</v>
      </c>
    </row>
    <row r="7" spans="1:10" ht="23.25" x14ac:dyDescent="0.35">
      <c r="A7" s="38" t="s">
        <v>19</v>
      </c>
      <c r="B7" s="25">
        <v>213720215.92172432</v>
      </c>
      <c r="C7" s="25">
        <v>188946720.20737654</v>
      </c>
      <c r="D7" s="25">
        <v>200792237.97013402</v>
      </c>
      <c r="E7" s="25">
        <v>232920795.8203598</v>
      </c>
      <c r="F7" s="25">
        <v>236613922.45617616</v>
      </c>
      <c r="G7" s="25">
        <v>246601086.85177919</v>
      </c>
      <c r="H7" s="25">
        <v>267845491.40732887</v>
      </c>
      <c r="I7" s="99">
        <v>8.6148868306970341E-2</v>
      </c>
      <c r="J7" s="103"/>
    </row>
    <row r="8" spans="1:10" ht="15.75" x14ac:dyDescent="0.25">
      <c r="A8" s="38" t="s">
        <v>18</v>
      </c>
      <c r="B8" s="25">
        <v>52080322.905179806</v>
      </c>
      <c r="C8" s="25">
        <v>62632258.216208287</v>
      </c>
      <c r="D8" s="25">
        <v>65737591.488466203</v>
      </c>
      <c r="E8" s="25">
        <v>71408211.838965923</v>
      </c>
      <c r="F8" s="25">
        <v>70686305.799699247</v>
      </c>
      <c r="G8" s="25">
        <v>69101966.029733464</v>
      </c>
      <c r="H8" s="25">
        <v>89513424.73774007</v>
      </c>
      <c r="I8" s="99">
        <v>0.29538173630579312</v>
      </c>
    </row>
    <row r="9" spans="1:10" ht="16.5" thickBot="1" x14ac:dyDescent="0.3">
      <c r="A9" s="38" t="s">
        <v>17</v>
      </c>
      <c r="B9" s="25">
        <v>7561184.8691838291</v>
      </c>
      <c r="C9" s="25">
        <v>5616992.3149227928</v>
      </c>
      <c r="D9" s="25">
        <v>7803514.1602726271</v>
      </c>
      <c r="E9" s="25">
        <v>11372053.450625909</v>
      </c>
      <c r="F9" s="25">
        <v>11274460.257825652</v>
      </c>
      <c r="G9" s="25">
        <v>11562469.315162405</v>
      </c>
      <c r="H9" s="25">
        <v>11661636.268606773</v>
      </c>
      <c r="I9" s="100">
        <v>8.5766241398215013E-3</v>
      </c>
    </row>
    <row r="10" spans="1:10" ht="22.5" customHeight="1" thickBot="1" x14ac:dyDescent="0.3">
      <c r="A10" s="24" t="s">
        <v>183</v>
      </c>
      <c r="B10" s="36">
        <v>49897161.584148012</v>
      </c>
      <c r="C10" s="36">
        <v>61249046.859999999</v>
      </c>
      <c r="D10" s="36">
        <v>60925191.833333336</v>
      </c>
      <c r="E10" s="87">
        <v>69912143.370000005</v>
      </c>
      <c r="F10" s="36">
        <v>90164909.099999994</v>
      </c>
      <c r="G10" s="36">
        <v>108319170</v>
      </c>
      <c r="H10" s="36">
        <v>141736823.63333333</v>
      </c>
      <c r="I10" s="96">
        <v>0.3085109831743848</v>
      </c>
    </row>
    <row r="11" spans="1:10" ht="23.25" customHeight="1" x14ac:dyDescent="0.25">
      <c r="A11" s="30" t="s">
        <v>3</v>
      </c>
      <c r="B11" s="35">
        <v>72509758.781140298</v>
      </c>
      <c r="C11" s="35">
        <f>SUM(C12:C17)</f>
        <v>71544484.693552569</v>
      </c>
      <c r="D11" s="35">
        <v>92484109.261666551</v>
      </c>
      <c r="E11" s="35">
        <v>93458347.804500371</v>
      </c>
      <c r="F11" s="35">
        <v>102398508.39176092</v>
      </c>
      <c r="G11" s="35">
        <v>82457713.192748785</v>
      </c>
      <c r="H11" s="35">
        <v>83949923.364928946</v>
      </c>
      <c r="I11" s="99">
        <v>1.809667178972147E-2</v>
      </c>
    </row>
    <row r="12" spans="1:10" ht="15.75" x14ac:dyDescent="0.25">
      <c r="A12" s="38" t="s">
        <v>16</v>
      </c>
      <c r="B12" s="25">
        <v>9283885.6911930945</v>
      </c>
      <c r="C12" s="25">
        <v>15766494.494483655</v>
      </c>
      <c r="D12" s="25">
        <v>15382961.466252316</v>
      </c>
      <c r="E12" s="25">
        <v>14184331.551490609</v>
      </c>
      <c r="F12" s="25">
        <v>15311807.158664765</v>
      </c>
      <c r="G12" s="25">
        <v>12608095.67014192</v>
      </c>
      <c r="H12" s="25">
        <v>12109246.459313989</v>
      </c>
      <c r="I12" s="99">
        <v>-3.9565785657011639E-2</v>
      </c>
    </row>
    <row r="13" spans="1:10" ht="15.75" x14ac:dyDescent="0.25">
      <c r="A13" s="38" t="s">
        <v>15</v>
      </c>
      <c r="B13" s="25">
        <v>11227624.22802831</v>
      </c>
      <c r="C13" s="25">
        <v>11628168.679795392</v>
      </c>
      <c r="D13" s="25">
        <v>12016687.318434214</v>
      </c>
      <c r="E13" s="25">
        <v>15335758.385615179</v>
      </c>
      <c r="F13" s="25">
        <v>16033522.459062822</v>
      </c>
      <c r="G13" s="25">
        <v>15248914.9967121</v>
      </c>
      <c r="H13" s="25">
        <v>13890372.783493944</v>
      </c>
      <c r="I13" s="99">
        <v>-8.90910739230351E-2</v>
      </c>
    </row>
    <row r="14" spans="1:10" ht="15.75" x14ac:dyDescent="0.25">
      <c r="A14" s="38" t="s">
        <v>14</v>
      </c>
      <c r="B14" s="25">
        <v>4657379.3112172345</v>
      </c>
      <c r="C14" s="25">
        <v>5572548.7643638123</v>
      </c>
      <c r="D14" s="25">
        <v>5433988.3001311645</v>
      </c>
      <c r="E14" s="25">
        <v>9254206.8665299714</v>
      </c>
      <c r="F14" s="25">
        <v>8918699.7920608167</v>
      </c>
      <c r="G14" s="25">
        <v>7613902.9020272549</v>
      </c>
      <c r="H14" s="25">
        <v>9097573.1327566281</v>
      </c>
      <c r="I14" s="99">
        <v>0.19486329807730218</v>
      </c>
    </row>
    <row r="15" spans="1:10" ht="15.75" x14ac:dyDescent="0.25">
      <c r="A15" s="38" t="s">
        <v>13</v>
      </c>
      <c r="B15" s="25">
        <v>3962833.1247645998</v>
      </c>
      <c r="C15" s="65">
        <v>3248573.2788232667</v>
      </c>
      <c r="D15" s="74">
        <v>3652319.7667354625</v>
      </c>
      <c r="E15" s="65">
        <v>5330193.0675747069</v>
      </c>
      <c r="F15" s="65">
        <v>4905051.9774497654</v>
      </c>
      <c r="G15" s="65">
        <v>4886320.3267373126</v>
      </c>
      <c r="H15" s="65">
        <v>4677407.8333864454</v>
      </c>
      <c r="I15" s="99">
        <v>-4.2754563635078333E-2</v>
      </c>
    </row>
    <row r="16" spans="1:10" ht="15.75" x14ac:dyDescent="0.25">
      <c r="A16" s="38" t="s">
        <v>12</v>
      </c>
      <c r="B16" s="25">
        <v>7531047.3285398213</v>
      </c>
      <c r="C16" s="25">
        <v>6965096.5672043972</v>
      </c>
      <c r="D16" s="25">
        <v>12520618.037914861</v>
      </c>
      <c r="E16" s="25">
        <v>9805305.8582747653</v>
      </c>
      <c r="F16" s="25">
        <v>12871845.15922327</v>
      </c>
      <c r="G16" s="25">
        <v>9251155.0138946213</v>
      </c>
      <c r="H16" s="25">
        <v>8863280.9883173443</v>
      </c>
      <c r="I16" s="99">
        <v>-4.1927091805803264E-2</v>
      </c>
    </row>
    <row r="17" spans="1:9" ht="16.5" thickBot="1" x14ac:dyDescent="0.3">
      <c r="A17" s="38" t="s">
        <v>11</v>
      </c>
      <c r="B17" s="25">
        <v>35846989.097397245</v>
      </c>
      <c r="C17" s="25">
        <v>28363602.908882052</v>
      </c>
      <c r="D17" s="25">
        <v>43477534.372198537</v>
      </c>
      <c r="E17" s="25">
        <v>39548552.07501515</v>
      </c>
      <c r="F17" s="25">
        <v>44357581.845299467</v>
      </c>
      <c r="G17" s="25">
        <v>32849324.283235587</v>
      </c>
      <c r="H17" s="25">
        <v>35312042.167660594</v>
      </c>
      <c r="I17" s="99">
        <v>7.4970123074398723E-2</v>
      </c>
    </row>
    <row r="18" spans="1:9" ht="24" customHeight="1" x14ac:dyDescent="0.25">
      <c r="A18" s="30" t="s">
        <v>2</v>
      </c>
      <c r="B18" s="35">
        <v>62810023.188745476</v>
      </c>
      <c r="C18" s="35">
        <f>C19+C20</f>
        <v>62487609.886402465</v>
      </c>
      <c r="D18" s="35">
        <v>72260084.549378991</v>
      </c>
      <c r="E18" s="35">
        <v>83977275.136253655</v>
      </c>
      <c r="F18" s="35">
        <v>79689235.333667219</v>
      </c>
      <c r="G18" s="35">
        <v>91471174.670557842</v>
      </c>
      <c r="H18" s="35">
        <v>78666543.942854926</v>
      </c>
      <c r="I18" s="94">
        <v>-0.13998541916423413</v>
      </c>
    </row>
    <row r="19" spans="1:9" ht="15.75" x14ac:dyDescent="0.25">
      <c r="A19" s="38" t="s">
        <v>10</v>
      </c>
      <c r="B19" s="25">
        <v>51506449.234115198</v>
      </c>
      <c r="C19" s="25">
        <v>54831396.453165665</v>
      </c>
      <c r="D19" s="25">
        <v>56809909.451622769</v>
      </c>
      <c r="E19" s="25">
        <v>63243395.87578252</v>
      </c>
      <c r="F19" s="25">
        <v>59653921.635990016</v>
      </c>
      <c r="G19" s="25">
        <v>72671192.844340593</v>
      </c>
      <c r="H19" s="25">
        <v>60722931.584581964</v>
      </c>
      <c r="I19" s="99">
        <v>-0.16441537275095275</v>
      </c>
    </row>
    <row r="20" spans="1:9" ht="16.5" thickBot="1" x14ac:dyDescent="0.3">
      <c r="A20" s="38" t="s">
        <v>9</v>
      </c>
      <c r="B20" s="25">
        <v>11303573.954630276</v>
      </c>
      <c r="C20" s="25">
        <v>7656213.4332367992</v>
      </c>
      <c r="D20" s="25">
        <v>15450175.097756227</v>
      </c>
      <c r="E20" s="25">
        <v>20733879.26047112</v>
      </c>
      <c r="F20" s="25">
        <v>20035313.697677195</v>
      </c>
      <c r="G20" s="25">
        <v>18799981.826217249</v>
      </c>
      <c r="H20" s="25">
        <v>17943612.358272962</v>
      </c>
      <c r="I20" s="100">
        <v>-4.5551611478158387E-2</v>
      </c>
    </row>
    <row r="21" spans="1:9" ht="22.5" customHeight="1" x14ac:dyDescent="0.25">
      <c r="A21" s="30" t="s">
        <v>1</v>
      </c>
      <c r="B21" s="35">
        <v>65064031.357995696</v>
      </c>
      <c r="C21" s="35">
        <f>C22+C23+C24</f>
        <v>54814386.230722815</v>
      </c>
      <c r="D21" s="35">
        <v>44709366.468152948</v>
      </c>
      <c r="E21" s="35">
        <v>50154603.023986369</v>
      </c>
      <c r="F21" s="35">
        <v>65798791.44966206</v>
      </c>
      <c r="G21" s="35">
        <v>59360606.09642756</v>
      </c>
      <c r="H21" s="35">
        <v>57357267.22065407</v>
      </c>
      <c r="I21" s="99">
        <v>-3.3748625688207967E-2</v>
      </c>
    </row>
    <row r="22" spans="1:9" ht="15.75" x14ac:dyDescent="0.25">
      <c r="A22" s="38" t="s">
        <v>8</v>
      </c>
      <c r="B22" s="25">
        <v>22732865.050444201</v>
      </c>
      <c r="C22" s="25">
        <v>10073963.929446103</v>
      </c>
      <c r="D22" s="25">
        <v>14039643.657768711</v>
      </c>
      <c r="E22" s="25">
        <v>18312087.877471603</v>
      </c>
      <c r="F22" s="25">
        <v>21068968.442232877</v>
      </c>
      <c r="G22" s="25">
        <v>20496252.499163002</v>
      </c>
      <c r="H22" s="25">
        <v>24507640.629398286</v>
      </c>
      <c r="I22" s="99">
        <v>0.19571324711183649</v>
      </c>
    </row>
    <row r="23" spans="1:9" ht="15.75" x14ac:dyDescent="0.25">
      <c r="A23" s="38" t="s">
        <v>7</v>
      </c>
      <c r="B23" s="25">
        <v>2378661.4458930944</v>
      </c>
      <c r="C23" s="74">
        <v>1857123.1118826654</v>
      </c>
      <c r="D23" s="65">
        <v>3043778.4379411517</v>
      </c>
      <c r="E23" s="74">
        <v>2369300.7707943469</v>
      </c>
      <c r="F23" s="74">
        <v>2061429.3997053201</v>
      </c>
      <c r="G23" s="74">
        <v>2208170.7652754588</v>
      </c>
      <c r="H23" s="74">
        <v>3320203.3271399206</v>
      </c>
      <c r="I23" s="99">
        <v>0.50359898761078881</v>
      </c>
    </row>
    <row r="24" spans="1:9" ht="16.5" thickBot="1" x14ac:dyDescent="0.3">
      <c r="A24" s="38" t="s">
        <v>6</v>
      </c>
      <c r="B24" s="25">
        <v>39952504.861658402</v>
      </c>
      <c r="C24" s="25">
        <v>42883299.189394042</v>
      </c>
      <c r="D24" s="25">
        <v>27625944.37244308</v>
      </c>
      <c r="E24" s="25">
        <v>29473214.375720419</v>
      </c>
      <c r="F24" s="25">
        <v>42668393.607723869</v>
      </c>
      <c r="G24" s="25">
        <v>36656182.831989095</v>
      </c>
      <c r="H24" s="25">
        <v>29529423.264115877</v>
      </c>
      <c r="I24" s="99">
        <v>-0.194421759639791</v>
      </c>
    </row>
    <row r="25" spans="1:9" ht="24.75" customHeight="1" thickBot="1" x14ac:dyDescent="0.3">
      <c r="A25" s="24" t="s">
        <v>0</v>
      </c>
      <c r="B25" s="36">
        <v>523642698.6081174</v>
      </c>
      <c r="C25" s="36">
        <v>507291498.40918541</v>
      </c>
      <c r="D25" s="36">
        <v>544712095.73140466</v>
      </c>
      <c r="E25" s="87">
        <v>613203430.44471169</v>
      </c>
      <c r="F25" s="36">
        <v>656626132.7887913</v>
      </c>
      <c r="G25" s="36">
        <v>668874186.15642476</v>
      </c>
      <c r="H25" s="36">
        <v>730731110.57547879</v>
      </c>
      <c r="I25" s="94">
        <v>9.2479162298824316E-2</v>
      </c>
    </row>
    <row r="26" spans="1:9" x14ac:dyDescent="0.25">
      <c r="I26" s="106"/>
    </row>
    <row r="27" spans="1:9" x14ac:dyDescent="0.25">
      <c r="A27" s="134" t="s">
        <v>43</v>
      </c>
      <c r="B27" s="134"/>
      <c r="C27" s="134"/>
      <c r="D27" s="134"/>
      <c r="E27" s="134"/>
      <c r="F27" s="134"/>
      <c r="G27" s="134"/>
      <c r="H27" s="134"/>
      <c r="I27" s="134"/>
    </row>
    <row r="28" spans="1:9" x14ac:dyDescent="0.25">
      <c r="A28" s="134"/>
      <c r="B28" s="134"/>
      <c r="C28" s="134"/>
      <c r="D28" s="134"/>
      <c r="E28" s="134"/>
      <c r="F28" s="134"/>
      <c r="G28" s="134"/>
      <c r="H28" s="134"/>
      <c r="I28" s="134"/>
    </row>
    <row r="29" spans="1:9" x14ac:dyDescent="0.25">
      <c r="A29" s="134"/>
      <c r="B29" s="134"/>
      <c r="C29" s="134"/>
      <c r="D29" s="134"/>
      <c r="E29" s="134"/>
      <c r="F29" s="134"/>
      <c r="G29" s="134"/>
      <c r="H29" s="134"/>
      <c r="I29" s="134"/>
    </row>
    <row r="30" spans="1:9" x14ac:dyDescent="0.25">
      <c r="A30" s="134" t="s">
        <v>44</v>
      </c>
      <c r="B30" s="134"/>
      <c r="C30" s="134"/>
      <c r="D30" s="134"/>
      <c r="E30" s="134"/>
      <c r="F30" s="134"/>
      <c r="G30" s="134"/>
      <c r="H30" s="134"/>
      <c r="I30" s="134"/>
    </row>
    <row r="31" spans="1:9" x14ac:dyDescent="0.25">
      <c r="A31" s="134"/>
      <c r="B31" s="134"/>
      <c r="C31" s="134"/>
      <c r="D31" s="134"/>
      <c r="E31" s="134"/>
      <c r="F31" s="134"/>
      <c r="G31" s="134"/>
      <c r="H31" s="134"/>
      <c r="I31" s="134"/>
    </row>
    <row r="32" spans="1:9" x14ac:dyDescent="0.25">
      <c r="A32" s="134"/>
      <c r="B32" s="134"/>
      <c r="C32" s="134"/>
      <c r="D32" s="134"/>
      <c r="E32" s="134"/>
      <c r="F32" s="134"/>
      <c r="G32" s="134"/>
      <c r="H32" s="134"/>
      <c r="I32" s="134"/>
    </row>
    <row r="33" spans="1:9" x14ac:dyDescent="0.25">
      <c r="A33" s="134"/>
      <c r="B33" s="134"/>
      <c r="C33" s="134"/>
      <c r="D33" s="134"/>
      <c r="E33" s="134"/>
      <c r="F33" s="134"/>
      <c r="G33" s="134"/>
      <c r="H33" s="134"/>
      <c r="I33" s="134"/>
    </row>
    <row r="34" spans="1:9" x14ac:dyDescent="0.25">
      <c r="A34" s="130" t="s">
        <v>182</v>
      </c>
    </row>
    <row r="35" spans="1:9" x14ac:dyDescent="0.25">
      <c r="A35" s="130"/>
    </row>
    <row r="36" spans="1:9" ht="15" customHeight="1" x14ac:dyDescent="0.25">
      <c r="A36" s="135" t="s">
        <v>102</v>
      </c>
      <c r="B36" s="135"/>
      <c r="C36" s="135"/>
      <c r="D36" s="56"/>
      <c r="E36" s="56"/>
      <c r="F36" s="56"/>
      <c r="G36" s="56"/>
      <c r="H36" s="56"/>
      <c r="I36" s="56"/>
    </row>
    <row r="37" spans="1:9" ht="15" customHeight="1" x14ac:dyDescent="0.25">
      <c r="A37" s="136" t="s">
        <v>103</v>
      </c>
      <c r="B37" s="136"/>
      <c r="C37" s="136"/>
    </row>
    <row r="39" spans="1:9" ht="15.75" x14ac:dyDescent="0.25">
      <c r="A39" s="122" t="s">
        <v>205</v>
      </c>
    </row>
    <row r="40" spans="1:9" x14ac:dyDescent="0.25">
      <c r="C40" s="56"/>
      <c r="D40" s="56"/>
      <c r="E40" s="56"/>
      <c r="F40" s="56"/>
      <c r="G40" s="56"/>
      <c r="H40" s="56"/>
      <c r="I40" s="59"/>
    </row>
  </sheetData>
  <mergeCells count="4">
    <mergeCell ref="A27:I29"/>
    <mergeCell ref="A30:I33"/>
    <mergeCell ref="A36:C36"/>
    <mergeCell ref="A37:C37"/>
  </mergeCells>
  <hyperlinks>
    <hyperlink ref="A1" location="Contents!A1" display="Contents "/>
    <hyperlink ref="A2" location="'Background Notes'!A1" display="Background Notes"/>
  </hyperlinks>
  <pageMargins left="0.7" right="0.7" top="0.75" bottom="0.75" header="0.3" footer="0.3"/>
  <pageSetup paperSize="9" scale="5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0"/>
  <sheetViews>
    <sheetView showGridLines="0" workbookViewId="0">
      <pane xSplit="1" topLeftCell="B1" activePane="topRight" state="frozen"/>
      <selection activeCell="A3" sqref="A3"/>
      <selection pane="topRight" activeCell="AH1" sqref="AH1:AH1048576"/>
    </sheetView>
  </sheetViews>
  <sheetFormatPr defaultRowHeight="15" x14ac:dyDescent="0.25"/>
  <cols>
    <col min="1" max="1" width="22.140625" customWidth="1"/>
    <col min="2" max="3" width="12.28515625" bestFit="1" customWidth="1"/>
    <col min="4" max="8" width="12.28515625" customWidth="1"/>
    <col min="10" max="11" width="10.42578125" bestFit="1" customWidth="1"/>
    <col min="12" max="13" width="10.42578125" customWidth="1"/>
    <col min="14" max="14" width="10.42578125" style="61" customWidth="1"/>
    <col min="15" max="16" width="12.28515625" style="61" bestFit="1" customWidth="1"/>
    <col min="18" max="19" width="10.42578125" bestFit="1" customWidth="1"/>
    <col min="20" max="21" width="10.42578125" customWidth="1"/>
    <col min="22" max="24" width="10.42578125" style="61" customWidth="1"/>
    <col min="26" max="27" width="12.28515625" bestFit="1" customWidth="1"/>
    <col min="28" max="32" width="12.28515625" customWidth="1"/>
    <col min="34" max="34" width="9.7109375" bestFit="1" customWidth="1"/>
  </cols>
  <sheetData>
    <row r="1" spans="1:34" ht="15.75" x14ac:dyDescent="0.25">
      <c r="A1" s="54" t="s">
        <v>83</v>
      </c>
    </row>
    <row r="2" spans="1:34" ht="15.75" x14ac:dyDescent="0.25">
      <c r="A2" s="54" t="s">
        <v>140</v>
      </c>
    </row>
    <row r="3" spans="1:34" ht="15.75" x14ac:dyDescent="0.25">
      <c r="A3" s="6" t="s">
        <v>211</v>
      </c>
      <c r="B3" s="8"/>
      <c r="C3" s="8"/>
      <c r="D3" s="8"/>
      <c r="E3" s="8"/>
      <c r="F3" s="8"/>
      <c r="G3" s="8"/>
      <c r="H3" s="8"/>
      <c r="I3" s="8"/>
      <c r="J3" s="8"/>
      <c r="K3" s="8"/>
      <c r="L3" s="8"/>
      <c r="M3" s="8"/>
      <c r="N3" s="84"/>
      <c r="O3" s="84"/>
      <c r="P3" s="84"/>
      <c r="Q3" s="8"/>
      <c r="R3" s="8"/>
      <c r="S3" s="8"/>
      <c r="T3" s="8"/>
      <c r="U3" s="8"/>
      <c r="V3" s="84"/>
      <c r="W3" s="84"/>
      <c r="X3" s="84"/>
      <c r="Y3" s="8"/>
      <c r="Z3" s="8"/>
      <c r="AA3" s="8"/>
      <c r="AB3" s="8"/>
      <c r="AC3" s="8"/>
      <c r="AD3" s="8"/>
      <c r="AE3" s="8"/>
      <c r="AF3" s="8"/>
      <c r="AG3" s="8"/>
    </row>
    <row r="4" spans="1:34" ht="16.5" thickBot="1" x14ac:dyDescent="0.3">
      <c r="A4" s="8"/>
      <c r="B4" s="8"/>
      <c r="C4" s="8"/>
      <c r="D4" s="8"/>
      <c r="E4" s="8"/>
      <c r="F4" s="8"/>
      <c r="G4" s="8"/>
      <c r="H4" s="8"/>
      <c r="I4" s="8"/>
      <c r="J4" s="8"/>
      <c r="K4" s="8"/>
      <c r="L4" s="8"/>
      <c r="M4" s="8"/>
      <c r="N4" s="84"/>
      <c r="O4" s="84"/>
      <c r="P4" s="84"/>
      <c r="Q4" s="8"/>
      <c r="R4" s="8"/>
      <c r="S4" s="8"/>
      <c r="T4" s="8"/>
      <c r="U4" s="8"/>
      <c r="V4" s="84"/>
      <c r="W4" s="84"/>
      <c r="X4" s="84"/>
      <c r="Y4" s="8"/>
      <c r="Z4" s="8"/>
      <c r="AA4" s="8"/>
      <c r="AB4" s="8"/>
      <c r="AC4" s="8"/>
      <c r="AD4" s="8"/>
      <c r="AE4" s="8"/>
      <c r="AF4" s="8"/>
      <c r="AG4" s="8"/>
    </row>
    <row r="5" spans="1:34" ht="15.75" x14ac:dyDescent="0.25">
      <c r="A5" s="29"/>
      <c r="B5" s="137" t="s">
        <v>173</v>
      </c>
      <c r="C5" s="137"/>
      <c r="D5" s="137"/>
      <c r="E5" s="137"/>
      <c r="F5" s="137"/>
      <c r="G5" s="137"/>
      <c r="H5" s="137"/>
      <c r="I5" s="138"/>
      <c r="J5" s="137" t="s">
        <v>175</v>
      </c>
      <c r="K5" s="137"/>
      <c r="L5" s="137"/>
      <c r="M5" s="137"/>
      <c r="N5" s="137"/>
      <c r="O5" s="137"/>
      <c r="P5" s="137"/>
      <c r="Q5" s="138"/>
      <c r="R5" s="137" t="s">
        <v>174</v>
      </c>
      <c r="S5" s="137"/>
      <c r="T5" s="137"/>
      <c r="U5" s="137"/>
      <c r="V5" s="137"/>
      <c r="W5" s="137"/>
      <c r="X5" s="137"/>
      <c r="Y5" s="138"/>
      <c r="Z5" s="137" t="s">
        <v>0</v>
      </c>
      <c r="AA5" s="137"/>
      <c r="AB5" s="137"/>
      <c r="AC5" s="137"/>
      <c r="AD5" s="137"/>
      <c r="AE5" s="137"/>
      <c r="AF5" s="137"/>
      <c r="AG5" s="137"/>
    </row>
    <row r="6" spans="1:34" ht="16.5" thickBot="1" x14ac:dyDescent="0.3">
      <c r="A6" s="4"/>
      <c r="B6" s="4">
        <v>2013</v>
      </c>
      <c r="C6" s="4">
        <v>2014</v>
      </c>
      <c r="D6" s="4">
        <v>2015</v>
      </c>
      <c r="E6" s="4">
        <v>2016</v>
      </c>
      <c r="F6" s="4">
        <v>2017</v>
      </c>
      <c r="G6" s="4">
        <v>2018</v>
      </c>
      <c r="H6" s="4">
        <v>2019</v>
      </c>
      <c r="I6" s="40" t="s">
        <v>27</v>
      </c>
      <c r="J6" s="4">
        <v>2013</v>
      </c>
      <c r="K6" s="4">
        <v>2014</v>
      </c>
      <c r="L6" s="4">
        <v>2015</v>
      </c>
      <c r="M6" s="4">
        <v>2016</v>
      </c>
      <c r="N6" s="85">
        <v>2017</v>
      </c>
      <c r="O6" s="85">
        <v>2018</v>
      </c>
      <c r="P6" s="85">
        <v>2019</v>
      </c>
      <c r="Q6" s="40" t="s">
        <v>28</v>
      </c>
      <c r="R6" s="4">
        <v>2013</v>
      </c>
      <c r="S6" s="4">
        <v>2014</v>
      </c>
      <c r="T6" s="4">
        <v>2015</v>
      </c>
      <c r="U6" s="4">
        <v>2016</v>
      </c>
      <c r="V6" s="85">
        <v>2017</v>
      </c>
      <c r="W6" s="85">
        <v>2018</v>
      </c>
      <c r="X6" s="85">
        <v>2019</v>
      </c>
      <c r="Y6" s="40" t="s">
        <v>28</v>
      </c>
      <c r="Z6" s="4">
        <v>2013</v>
      </c>
      <c r="AA6" s="4">
        <v>2014</v>
      </c>
      <c r="AB6" s="4">
        <v>2015</v>
      </c>
      <c r="AC6" s="4">
        <v>2016</v>
      </c>
      <c r="AD6" s="4">
        <v>2017</v>
      </c>
      <c r="AE6" s="4">
        <v>2018</v>
      </c>
      <c r="AF6" s="4">
        <v>2019</v>
      </c>
      <c r="AG6" s="39" t="s">
        <v>28</v>
      </c>
    </row>
    <row r="7" spans="1:34" s="1" customFormat="1" ht="15.75" x14ac:dyDescent="0.25">
      <c r="A7" s="41" t="s">
        <v>5</v>
      </c>
      <c r="B7" s="42">
        <v>716114.08448557847</v>
      </c>
      <c r="C7" s="42">
        <v>701530.1962658877</v>
      </c>
      <c r="D7" s="42">
        <v>764837.81168554712</v>
      </c>
      <c r="E7" s="42">
        <v>812484.29169578548</v>
      </c>
      <c r="F7" s="42">
        <v>814889.05505835195</v>
      </c>
      <c r="G7" s="42">
        <v>804972.89682486234</v>
      </c>
      <c r="H7" s="42">
        <v>757944.68763127201</v>
      </c>
      <c r="I7" s="43">
        <v>-5.8422102631142676E-2</v>
      </c>
      <c r="J7" s="42">
        <v>203277.56491713057</v>
      </c>
      <c r="K7" s="42">
        <v>227675.56551171531</v>
      </c>
      <c r="L7" s="42">
        <v>267987.4216611947</v>
      </c>
      <c r="M7" s="42">
        <v>314311.25992873247</v>
      </c>
      <c r="N7" s="86">
        <v>320529.55848551646</v>
      </c>
      <c r="O7" s="86">
        <v>352186.76061806077</v>
      </c>
      <c r="P7" s="86">
        <v>400278.41980980634</v>
      </c>
      <c r="Q7" s="43">
        <v>0.13655158163057687</v>
      </c>
      <c r="R7" s="42">
        <v>245610.83085151014</v>
      </c>
      <c r="S7" s="42">
        <v>245402.666115817</v>
      </c>
      <c r="T7" s="42">
        <v>262593.30373477173</v>
      </c>
      <c r="U7" s="42">
        <v>262614.98838488566</v>
      </c>
      <c r="V7" s="86">
        <v>262500.95834940736</v>
      </c>
      <c r="W7" s="86">
        <v>267422.93173029891</v>
      </c>
      <c r="X7" s="86">
        <v>303216.63837585715</v>
      </c>
      <c r="Y7" s="43">
        <v>0.13384681116897212</v>
      </c>
      <c r="Z7" s="44">
        <v>1165002.4802542191</v>
      </c>
      <c r="AA7" s="44">
        <v>1174608.42789342</v>
      </c>
      <c r="AB7" s="44">
        <v>1295418.5370815136</v>
      </c>
      <c r="AC7" s="44">
        <v>1389410.5400094036</v>
      </c>
      <c r="AD7" s="44">
        <v>1397919.5718932659</v>
      </c>
      <c r="AE7" s="44">
        <v>1424582.5891731947</v>
      </c>
      <c r="AF7" s="44">
        <v>1461439.745816939</v>
      </c>
      <c r="AG7" s="32">
        <v>2.5872249825217672E-2</v>
      </c>
      <c r="AH7" s="64"/>
    </row>
    <row r="8" spans="1:34" s="1" customFormat="1" ht="23.25" x14ac:dyDescent="0.35">
      <c r="A8" s="33" t="s">
        <v>104</v>
      </c>
      <c r="B8" s="42"/>
      <c r="C8" s="42"/>
      <c r="D8" s="25">
        <v>577732.42655346298</v>
      </c>
      <c r="E8" s="25">
        <v>602833.41535578517</v>
      </c>
      <c r="F8" s="25">
        <v>597663.91155445739</v>
      </c>
      <c r="G8" s="25">
        <v>590794.55396069877</v>
      </c>
      <c r="H8" s="25">
        <v>546263.79390859394</v>
      </c>
      <c r="I8" s="43">
        <v>-7.537435772481263E-2</v>
      </c>
      <c r="J8" s="42"/>
      <c r="K8" s="42"/>
      <c r="L8" s="25">
        <v>165398.50811124744</v>
      </c>
      <c r="M8" s="25">
        <v>212136.57207818783</v>
      </c>
      <c r="N8" s="65">
        <v>221966.7731335561</v>
      </c>
      <c r="O8" s="65">
        <v>245821.62856381061</v>
      </c>
      <c r="P8" s="65">
        <v>275514.32974603726</v>
      </c>
      <c r="Q8" s="43">
        <v>0.12078962032634566</v>
      </c>
      <c r="R8" s="42"/>
      <c r="S8" s="42"/>
      <c r="T8" s="25">
        <v>203636.79333878693</v>
      </c>
      <c r="U8" s="25">
        <v>203693.93559603958</v>
      </c>
      <c r="V8" s="65">
        <v>208023.30901634702</v>
      </c>
      <c r="W8" s="65">
        <v>211703.53901911518</v>
      </c>
      <c r="X8" s="65">
        <v>245098.75293651497</v>
      </c>
      <c r="Y8" s="43">
        <v>0.15774518495122775</v>
      </c>
      <c r="Z8" s="44">
        <v>878990.12921433407</v>
      </c>
      <c r="AA8" s="44">
        <v>848925.23084002302</v>
      </c>
      <c r="AB8" s="47">
        <v>946767.72800349747</v>
      </c>
      <c r="AC8" s="47">
        <v>1018663.9230300126</v>
      </c>
      <c r="AD8" s="47">
        <v>1027653.9937043544</v>
      </c>
      <c r="AE8" s="47">
        <v>1048319.7215435965</v>
      </c>
      <c r="AF8" s="47">
        <v>1066876.8765911511</v>
      </c>
      <c r="AG8" s="123">
        <v>1.7701808585867479E-2</v>
      </c>
      <c r="AH8" s="103"/>
    </row>
    <row r="9" spans="1:34" s="1" customFormat="1" ht="15.75" x14ac:dyDescent="0.25">
      <c r="A9" s="33" t="s">
        <v>18</v>
      </c>
      <c r="B9" s="42"/>
      <c r="C9" s="42"/>
      <c r="D9" s="25">
        <v>169610.45573257867</v>
      </c>
      <c r="E9" s="25">
        <v>188178.84818930697</v>
      </c>
      <c r="F9" s="25">
        <v>198418.64787347667</v>
      </c>
      <c r="G9" s="25">
        <v>191925.51775234813</v>
      </c>
      <c r="H9" s="25">
        <v>190607.82836120954</v>
      </c>
      <c r="I9" s="43">
        <v>-6.8656289511167083E-3</v>
      </c>
      <c r="J9" s="42"/>
      <c r="K9" s="42"/>
      <c r="L9" s="25">
        <v>96859.981959475132</v>
      </c>
      <c r="M9" s="25">
        <v>88879.64608569922</v>
      </c>
      <c r="N9" s="65">
        <v>85069.714463296128</v>
      </c>
      <c r="O9" s="65">
        <v>93578.87246911446</v>
      </c>
      <c r="P9" s="65">
        <v>112997.45546660048</v>
      </c>
      <c r="Q9" s="43">
        <v>0.20751033310318087</v>
      </c>
      <c r="R9" s="42"/>
      <c r="S9" s="42"/>
      <c r="T9" s="25">
        <v>49904.407348729983</v>
      </c>
      <c r="U9" s="25">
        <v>48638.089120543416</v>
      </c>
      <c r="V9" s="65">
        <v>45686.464643351384</v>
      </c>
      <c r="W9" s="65">
        <v>43786.564212994301</v>
      </c>
      <c r="X9" s="65">
        <v>46029.294209640793</v>
      </c>
      <c r="Y9" s="43">
        <v>5.1219592972333049E-2</v>
      </c>
      <c r="Z9" s="44">
        <v>253311.85332907716</v>
      </c>
      <c r="AA9" s="44">
        <v>295961.83465069003</v>
      </c>
      <c r="AB9" s="47">
        <v>316374.84504078381</v>
      </c>
      <c r="AC9" s="47">
        <v>325696.58339554962</v>
      </c>
      <c r="AD9" s="47">
        <v>329174.82698012033</v>
      </c>
      <c r="AE9" s="47">
        <v>329290.9544344577</v>
      </c>
      <c r="AF9" s="47">
        <v>349634.57803744933</v>
      </c>
      <c r="AG9" s="123">
        <v>6.1780086361409123E-2</v>
      </c>
      <c r="AH9" s="64"/>
    </row>
    <row r="10" spans="1:34" s="1" customFormat="1" ht="16.5" thickBot="1" x14ac:dyDescent="0.3">
      <c r="A10" s="33" t="s">
        <v>105</v>
      </c>
      <c r="B10" s="42"/>
      <c r="C10" s="42"/>
      <c r="D10" s="25">
        <v>17494.929399495762</v>
      </c>
      <c r="E10" s="25">
        <v>21472.02815069311</v>
      </c>
      <c r="F10" s="25">
        <v>18806.495630417965</v>
      </c>
      <c r="G10" s="25">
        <v>22251.879226474004</v>
      </c>
      <c r="H10" s="25">
        <v>21073.0653614685</v>
      </c>
      <c r="I10" s="43">
        <v>-5.2975924100964002E-2</v>
      </c>
      <c r="J10" s="42"/>
      <c r="K10" s="42"/>
      <c r="L10" s="65">
        <v>5728.9315904695213</v>
      </c>
      <c r="M10" s="65">
        <v>13295.041764845697</v>
      </c>
      <c r="N10" s="65">
        <v>13494.117693737342</v>
      </c>
      <c r="O10" s="65">
        <v>12785.313699794247</v>
      </c>
      <c r="P10" s="65">
        <v>11766.634597168611</v>
      </c>
      <c r="Q10" s="43">
        <v>-7.9675722203204874E-2</v>
      </c>
      <c r="R10" s="42"/>
      <c r="S10" s="42"/>
      <c r="T10" s="65">
        <v>9052.1030472514103</v>
      </c>
      <c r="U10" s="65">
        <v>10282.963668302422</v>
      </c>
      <c r="V10" s="65">
        <v>8791.1846897089363</v>
      </c>
      <c r="W10" s="65">
        <v>11932.828498189427</v>
      </c>
      <c r="X10" s="65">
        <v>12088.591229701384</v>
      </c>
      <c r="Y10" s="43">
        <v>1.3053295078831566E-2</v>
      </c>
      <c r="Z10" s="44">
        <v>32700.4503253607</v>
      </c>
      <c r="AA10" s="44">
        <v>29720.651424959629</v>
      </c>
      <c r="AB10" s="47">
        <v>32275.964037216698</v>
      </c>
      <c r="AC10" s="47">
        <v>45050.033583841228</v>
      </c>
      <c r="AD10" s="47">
        <v>41091.798013864274</v>
      </c>
      <c r="AE10" s="47">
        <v>46970.02142445762</v>
      </c>
      <c r="AF10" s="47">
        <v>44928.291188338451</v>
      </c>
      <c r="AG10" s="123">
        <v>-4.3468795078216112E-2</v>
      </c>
      <c r="AH10" s="64"/>
    </row>
    <row r="11" spans="1:34" s="1" customFormat="1" ht="27" customHeight="1" thickBot="1" x14ac:dyDescent="0.3">
      <c r="A11" s="30" t="s">
        <v>183</v>
      </c>
      <c r="B11" s="35">
        <v>180010</v>
      </c>
      <c r="C11" s="35">
        <v>167696</v>
      </c>
      <c r="D11" s="35">
        <v>112860</v>
      </c>
      <c r="E11" s="83">
        <v>198186</v>
      </c>
      <c r="F11" s="35">
        <v>162834</v>
      </c>
      <c r="G11" s="35">
        <v>221801</v>
      </c>
      <c r="H11" s="35">
        <v>270163</v>
      </c>
      <c r="I11" s="105">
        <v>0.21804229917809206</v>
      </c>
      <c r="J11" s="35">
        <v>150542</v>
      </c>
      <c r="K11" s="35">
        <v>164323</v>
      </c>
      <c r="L11" s="35">
        <v>134452</v>
      </c>
      <c r="M11" s="83">
        <v>159375</v>
      </c>
      <c r="N11" s="83">
        <v>236899</v>
      </c>
      <c r="O11" s="83">
        <v>254544</v>
      </c>
      <c r="P11" s="83">
        <v>322538</v>
      </c>
      <c r="Q11" s="105">
        <v>0.26712081211892641</v>
      </c>
      <c r="R11" s="35">
        <v>65807</v>
      </c>
      <c r="S11" s="35">
        <v>57738</v>
      </c>
      <c r="T11" s="35">
        <v>89071</v>
      </c>
      <c r="U11" s="83">
        <v>96571</v>
      </c>
      <c r="V11" s="83">
        <v>82648</v>
      </c>
      <c r="W11" s="83">
        <v>114740</v>
      </c>
      <c r="X11" s="83">
        <v>163094</v>
      </c>
      <c r="Y11" s="105">
        <v>0.42142234617395852</v>
      </c>
      <c r="Z11" s="35">
        <v>396359</v>
      </c>
      <c r="AA11" s="35">
        <v>389757</v>
      </c>
      <c r="AB11" s="35">
        <v>336383</v>
      </c>
      <c r="AC11" s="83">
        <v>454132</v>
      </c>
      <c r="AD11" s="35">
        <v>482381</v>
      </c>
      <c r="AE11" s="35">
        <v>591085</v>
      </c>
      <c r="AF11" s="35">
        <v>755795</v>
      </c>
      <c r="AG11" s="125">
        <v>0.2786570459409391</v>
      </c>
      <c r="AH11" s="64"/>
    </row>
    <row r="12" spans="1:34" s="1" customFormat="1" ht="24.75" customHeight="1" x14ac:dyDescent="0.25">
      <c r="A12" s="30" t="s">
        <v>3</v>
      </c>
      <c r="B12" s="35">
        <v>71406.972916761297</v>
      </c>
      <c r="C12" s="35">
        <v>88091.771371956085</v>
      </c>
      <c r="D12" s="35">
        <v>112889.46316379851</v>
      </c>
      <c r="E12" s="35">
        <v>128073.11668191708</v>
      </c>
      <c r="F12" s="35">
        <v>136367.19530586962</v>
      </c>
      <c r="G12" s="35">
        <v>123679.42793368464</v>
      </c>
      <c r="H12" s="35">
        <v>125012.73755935839</v>
      </c>
      <c r="I12" s="43">
        <v>1.0780367017776408E-2</v>
      </c>
      <c r="J12" s="35">
        <v>110733.90164445351</v>
      </c>
      <c r="K12" s="35">
        <v>131283.11357496094</v>
      </c>
      <c r="L12" s="35">
        <v>147530.89492991471</v>
      </c>
      <c r="M12" s="35">
        <v>175828.94270980591</v>
      </c>
      <c r="N12" s="83">
        <v>156201.65697839114</v>
      </c>
      <c r="O12" s="83">
        <v>164546.55702043857</v>
      </c>
      <c r="P12" s="83">
        <v>175368.78292340355</v>
      </c>
      <c r="Q12" s="43">
        <v>6.5769992997305488E-2</v>
      </c>
      <c r="R12" s="35">
        <v>60806.257679499875</v>
      </c>
      <c r="S12" s="35">
        <v>45558.526306275729</v>
      </c>
      <c r="T12" s="35">
        <v>50245.30983443273</v>
      </c>
      <c r="U12" s="35">
        <v>54480.688827283797</v>
      </c>
      <c r="V12" s="83">
        <v>69467.781749880189</v>
      </c>
      <c r="W12" s="83">
        <v>44690.139620034723</v>
      </c>
      <c r="X12" s="83">
        <v>37575.638829130265</v>
      </c>
      <c r="Y12" s="43">
        <v>-0.1591962086355847</v>
      </c>
      <c r="Z12" s="35">
        <v>242947.13224071471</v>
      </c>
      <c r="AA12" s="35">
        <v>264933.41125319275</v>
      </c>
      <c r="AB12" s="35">
        <v>310665.66792814597</v>
      </c>
      <c r="AC12" s="35">
        <v>358382.74821900681</v>
      </c>
      <c r="AD12" s="35">
        <v>362036.63403414108</v>
      </c>
      <c r="AE12" s="35">
        <v>332916.12457415799</v>
      </c>
      <c r="AF12" s="35">
        <v>337957.15931189212</v>
      </c>
      <c r="AG12" s="123">
        <v>1.5142056408899532E-2</v>
      </c>
      <c r="AH12" s="64"/>
    </row>
    <row r="13" spans="1:34" ht="15.75" x14ac:dyDescent="0.25">
      <c r="A13" s="33" t="s">
        <v>16</v>
      </c>
      <c r="B13" s="65">
        <v>11377.288624945591</v>
      </c>
      <c r="C13" s="25">
        <v>15953.210855410271</v>
      </c>
      <c r="D13" s="25">
        <v>18629.509978957583</v>
      </c>
      <c r="E13" s="25">
        <v>26714.808581538364</v>
      </c>
      <c r="F13" s="25">
        <v>20524.293396075656</v>
      </c>
      <c r="G13" s="25">
        <v>16569.36105101063</v>
      </c>
      <c r="H13" s="25">
        <v>17753.995932874099</v>
      </c>
      <c r="I13" s="43">
        <v>7.1495507775854353E-2</v>
      </c>
      <c r="J13" s="65">
        <v>24682.877522476985</v>
      </c>
      <c r="K13" s="65">
        <v>22577.422402092801</v>
      </c>
      <c r="L13" s="65">
        <v>31130.925867542774</v>
      </c>
      <c r="M13" s="25">
        <v>30788.724430238406</v>
      </c>
      <c r="N13" s="65">
        <v>34266.721992240549</v>
      </c>
      <c r="O13" s="65">
        <v>31606.501979604225</v>
      </c>
      <c r="P13" s="65">
        <v>29894.442430785602</v>
      </c>
      <c r="Q13" s="43">
        <v>-5.4167954110309967E-2</v>
      </c>
      <c r="R13" s="65">
        <v>7304.0948758889281</v>
      </c>
      <c r="S13" s="65">
        <v>9721.333705483743</v>
      </c>
      <c r="T13" s="74">
        <v>7057.8918784258767</v>
      </c>
      <c r="U13" s="74">
        <v>4771.1408571667325</v>
      </c>
      <c r="V13" s="74">
        <v>7284.8885326837881</v>
      </c>
      <c r="W13" s="74">
        <v>5742.1361134076624</v>
      </c>
      <c r="X13" s="74">
        <v>6915.1583580457309</v>
      </c>
      <c r="Y13" s="43">
        <v>0.20428325303872677</v>
      </c>
      <c r="Z13" s="47">
        <v>43364.261023311512</v>
      </c>
      <c r="AA13" s="47">
        <v>48251.966962986815</v>
      </c>
      <c r="AB13" s="47">
        <v>56818.327724926239</v>
      </c>
      <c r="AC13" s="47">
        <v>62274.673868943501</v>
      </c>
      <c r="AD13" s="47">
        <v>62075.903921000034</v>
      </c>
      <c r="AE13" s="47">
        <v>53917.999144022528</v>
      </c>
      <c r="AF13" s="47">
        <v>54563.596721705413</v>
      </c>
      <c r="AG13" s="123">
        <v>1.1973693162433642E-2</v>
      </c>
      <c r="AH13" s="64"/>
    </row>
    <row r="14" spans="1:34" ht="15.75" x14ac:dyDescent="0.25">
      <c r="A14" s="33" t="s">
        <v>15</v>
      </c>
      <c r="B14" s="74">
        <v>10458.150045833903</v>
      </c>
      <c r="C14" s="74">
        <v>14229.205134069131</v>
      </c>
      <c r="D14" s="65">
        <v>20219.565683511417</v>
      </c>
      <c r="E14" s="65">
        <v>20607.998857956707</v>
      </c>
      <c r="F14" s="74">
        <v>19753.67702381792</v>
      </c>
      <c r="G14" s="74">
        <v>13733.566966161061</v>
      </c>
      <c r="H14" s="74">
        <v>20879.051777257813</v>
      </c>
      <c r="I14" s="43">
        <v>0.5202934407865728</v>
      </c>
      <c r="J14" s="65">
        <v>25427.67598281087</v>
      </c>
      <c r="K14" s="65">
        <v>36856.011183988332</v>
      </c>
      <c r="L14" s="65">
        <v>38469.038833428516</v>
      </c>
      <c r="M14" s="25">
        <v>40491.678436751063</v>
      </c>
      <c r="N14" s="65">
        <v>35732.137097880724</v>
      </c>
      <c r="O14" s="65">
        <v>46424.797833668301</v>
      </c>
      <c r="P14" s="65">
        <v>37654.289408840486</v>
      </c>
      <c r="Q14" s="43">
        <v>-0.18891861320001799</v>
      </c>
      <c r="R14" s="65">
        <v>14767.220464185049</v>
      </c>
      <c r="S14" s="74">
        <v>7818.7850874546684</v>
      </c>
      <c r="T14" s="74">
        <v>5915.7396444739306</v>
      </c>
      <c r="U14" s="74">
        <v>8142.9392659051427</v>
      </c>
      <c r="V14" s="65">
        <v>10694.568012165193</v>
      </c>
      <c r="W14" s="74">
        <v>10453.763843239911</v>
      </c>
      <c r="X14" s="74">
        <v>6214.1216765521294</v>
      </c>
      <c r="Y14" s="43">
        <v>-0.40556131076458285</v>
      </c>
      <c r="Z14" s="47">
        <v>50653.046492829824</v>
      </c>
      <c r="AA14" s="47">
        <v>58904.001405512128</v>
      </c>
      <c r="AB14" s="47">
        <v>64604.344161413865</v>
      </c>
      <c r="AC14" s="47">
        <v>69242.616560612907</v>
      </c>
      <c r="AD14" s="47">
        <v>66180.382133863837</v>
      </c>
      <c r="AE14" s="47">
        <v>70612.128643069271</v>
      </c>
      <c r="AF14" s="47">
        <v>64747.462862650427</v>
      </c>
      <c r="AG14" s="123">
        <v>-8.305465212730806E-2</v>
      </c>
      <c r="AH14" s="64"/>
    </row>
    <row r="15" spans="1:34" ht="15.75" x14ac:dyDescent="0.25">
      <c r="A15" s="33" t="s">
        <v>14</v>
      </c>
      <c r="B15" s="65">
        <v>4589.1162626412006</v>
      </c>
      <c r="C15" s="65">
        <v>6907.0607175114619</v>
      </c>
      <c r="D15" s="65">
        <v>9051.2372567512302</v>
      </c>
      <c r="E15" s="74">
        <v>7718.522776852984</v>
      </c>
      <c r="F15" s="65">
        <v>9017.754360685316</v>
      </c>
      <c r="G15" s="74">
        <v>9404.6806977740671</v>
      </c>
      <c r="H15" s="74">
        <v>8289.9165451967056</v>
      </c>
      <c r="I15" s="43">
        <v>-0.11853290807004302</v>
      </c>
      <c r="J15" s="74">
        <v>5709.636842555562</v>
      </c>
      <c r="K15" s="65">
        <v>7302.3992782745408</v>
      </c>
      <c r="L15" s="65">
        <v>10264.86656464553</v>
      </c>
      <c r="M15" s="65">
        <v>16478.688046014209</v>
      </c>
      <c r="N15" s="65">
        <v>13676.284418425674</v>
      </c>
      <c r="O15" s="65">
        <v>15821.840303810028</v>
      </c>
      <c r="P15" s="65">
        <v>18148.336992448167</v>
      </c>
      <c r="Q15" s="43">
        <v>0.14704336815218011</v>
      </c>
      <c r="R15" s="74">
        <v>3348.6877934931367</v>
      </c>
      <c r="S15" s="74">
        <v>3949.558138220978</v>
      </c>
      <c r="T15" s="74">
        <v>3381.2861664558745</v>
      </c>
      <c r="U15" s="74">
        <v>5774.7515374345312</v>
      </c>
      <c r="V15" s="65">
        <v>6474.2733642665253</v>
      </c>
      <c r="W15" s="74">
        <v>3748.2989617088292</v>
      </c>
      <c r="X15" s="74">
        <v>3809.9904383656126</v>
      </c>
      <c r="Y15" s="43">
        <v>1.6458526197349683E-2</v>
      </c>
      <c r="Z15" s="47">
        <v>13647.4408986899</v>
      </c>
      <c r="AA15" s="47">
        <v>18159.018134006979</v>
      </c>
      <c r="AB15" s="47">
        <v>22697.389987852635</v>
      </c>
      <c r="AC15" s="47">
        <v>29971.962360301724</v>
      </c>
      <c r="AD15" s="47">
        <v>29168.312143377534</v>
      </c>
      <c r="AE15" s="47">
        <v>28974.819963292921</v>
      </c>
      <c r="AF15" s="47">
        <v>30248.243976010475</v>
      </c>
      <c r="AG15" s="123">
        <v>4.3949333053002783E-2</v>
      </c>
      <c r="AH15" s="64"/>
    </row>
    <row r="16" spans="1:34" ht="15.75" x14ac:dyDescent="0.25">
      <c r="A16" s="33" t="s">
        <v>13</v>
      </c>
      <c r="B16" s="73">
        <v>4830.2406020931003</v>
      </c>
      <c r="C16" s="73">
        <v>5324.4853101600447</v>
      </c>
      <c r="D16" s="73">
        <v>8050.8001705627112</v>
      </c>
      <c r="E16" s="73">
        <v>4463.8301160182427</v>
      </c>
      <c r="F16" s="73">
        <v>5189.8289039647971</v>
      </c>
      <c r="G16" s="73">
        <v>4918.9635815882984</v>
      </c>
      <c r="H16" s="73">
        <v>2325.112491840654</v>
      </c>
      <c r="I16" s="43">
        <v>-0.52731658747310917</v>
      </c>
      <c r="J16" s="73">
        <v>10634.834737371057</v>
      </c>
      <c r="K16" s="74">
        <v>14995.556509965916</v>
      </c>
      <c r="L16" s="73">
        <v>11119.210131618098</v>
      </c>
      <c r="M16" s="74">
        <v>16197.457867286512</v>
      </c>
      <c r="N16" s="73">
        <v>12155.630680743816</v>
      </c>
      <c r="O16" s="73">
        <v>18030.972603800426</v>
      </c>
      <c r="P16" s="73">
        <v>13686.583012769875</v>
      </c>
      <c r="Q16" s="43">
        <v>-0.24094039109764243</v>
      </c>
      <c r="R16" s="73">
        <v>3352.4982536659372</v>
      </c>
      <c r="S16" s="73">
        <v>877.2272846252398</v>
      </c>
      <c r="T16" s="73">
        <v>2360.1349646725816</v>
      </c>
      <c r="U16" s="73">
        <v>5873.5409392670363</v>
      </c>
      <c r="V16" s="73">
        <v>7055.1705914712447</v>
      </c>
      <c r="W16" s="73">
        <v>1370.3604276410647</v>
      </c>
      <c r="X16" s="73">
        <v>4170.8683699609055</v>
      </c>
      <c r="Y16" s="43">
        <v>2.0436287314138433</v>
      </c>
      <c r="Z16" s="47">
        <v>18817.573593130091</v>
      </c>
      <c r="AA16" s="65">
        <v>21197.269104751202</v>
      </c>
      <c r="AB16" s="74">
        <v>21530.145266853389</v>
      </c>
      <c r="AC16" s="65">
        <v>26534.828922571789</v>
      </c>
      <c r="AD16" s="65">
        <v>24400.63017617986</v>
      </c>
      <c r="AE16" s="65">
        <v>24320.29661302979</v>
      </c>
      <c r="AF16" s="65">
        <v>20182.563874571431</v>
      </c>
      <c r="AG16" s="123">
        <v>-0.17013496193305208</v>
      </c>
      <c r="AH16" s="64"/>
    </row>
    <row r="17" spans="1:34" ht="15.75" x14ac:dyDescent="0.25">
      <c r="A17" s="33" t="s">
        <v>12</v>
      </c>
      <c r="B17" s="65">
        <v>9236.2089782727417</v>
      </c>
      <c r="C17" s="65">
        <v>13454.90863990069</v>
      </c>
      <c r="D17" s="65">
        <v>18367.749525583924</v>
      </c>
      <c r="E17" s="65">
        <v>17686.101381797213</v>
      </c>
      <c r="F17" s="65">
        <v>22306.246588745518</v>
      </c>
      <c r="G17" s="65">
        <v>20548.823030525673</v>
      </c>
      <c r="H17" s="65">
        <v>17077.007008911805</v>
      </c>
      <c r="I17" s="43">
        <v>-0.16895449517748135</v>
      </c>
      <c r="J17" s="74">
        <v>11874.246135273306</v>
      </c>
      <c r="K17" s="65">
        <v>13161.890923235238</v>
      </c>
      <c r="L17" s="74">
        <v>10480.522392211327</v>
      </c>
      <c r="M17" s="65">
        <v>19943.510226963772</v>
      </c>
      <c r="N17" s="74">
        <v>15281.441236746967</v>
      </c>
      <c r="O17" s="74">
        <v>12514.401896151048</v>
      </c>
      <c r="P17" s="74">
        <v>19174.12469658217</v>
      </c>
      <c r="Q17" s="43">
        <v>0.53216468958691487</v>
      </c>
      <c r="R17" s="73">
        <v>4829.9331879816418</v>
      </c>
      <c r="S17" s="74">
        <v>5359.2219328303063</v>
      </c>
      <c r="T17" s="73">
        <v>7000.4967412436172</v>
      </c>
      <c r="U17" s="73">
        <v>4680.593347205082</v>
      </c>
      <c r="V17" s="74">
        <v>8507.2587007772017</v>
      </c>
      <c r="W17" s="73">
        <v>1921.5751207555975</v>
      </c>
      <c r="X17" s="73">
        <v>1898.9514935432735</v>
      </c>
      <c r="Y17" s="43">
        <v>-1.1773480499387383E-2</v>
      </c>
      <c r="Z17" s="47">
        <v>25940.388301527688</v>
      </c>
      <c r="AA17" s="47">
        <v>31976.021495966233</v>
      </c>
      <c r="AB17" s="47">
        <v>35848.768659038869</v>
      </c>
      <c r="AC17" s="47">
        <v>42310.204955966066</v>
      </c>
      <c r="AD17" s="47">
        <v>46094.946526269719</v>
      </c>
      <c r="AE17" s="47">
        <v>34984.800047432327</v>
      </c>
      <c r="AF17" s="47">
        <v>38150.083199037268</v>
      </c>
      <c r="AG17" s="123">
        <v>9.0475953766019981E-2</v>
      </c>
      <c r="AH17" s="64"/>
    </row>
    <row r="18" spans="1:34" ht="16.5" thickBot="1" x14ac:dyDescent="0.3">
      <c r="A18" s="33" t="s">
        <v>11</v>
      </c>
      <c r="B18" s="25">
        <v>30915.780890905768</v>
      </c>
      <c r="C18" s="25">
        <v>32222.98805417091</v>
      </c>
      <c r="D18" s="25">
        <v>38570.647302168007</v>
      </c>
      <c r="E18" s="25">
        <v>50881.85496775357</v>
      </c>
      <c r="F18" s="65">
        <v>59575.395032580411</v>
      </c>
      <c r="G18" s="65">
        <v>58504.032606624911</v>
      </c>
      <c r="H18" s="65">
        <v>58687.653803277295</v>
      </c>
      <c r="I18" s="43">
        <v>3.1386075193659598E-3</v>
      </c>
      <c r="J18" s="25">
        <v>32404.920851410774</v>
      </c>
      <c r="K18" s="25">
        <v>36389.681142869609</v>
      </c>
      <c r="L18" s="25">
        <v>46066.130100383045</v>
      </c>
      <c r="M18" s="25">
        <v>51928.883702551968</v>
      </c>
      <c r="N18" s="65">
        <v>45089.441552353404</v>
      </c>
      <c r="O18" s="65">
        <v>40148.042403404557</v>
      </c>
      <c r="P18" s="65">
        <v>56811.006381977255</v>
      </c>
      <c r="Q18" s="43">
        <v>0.41503801881906144</v>
      </c>
      <c r="R18" s="25">
        <v>27203.720188909145</v>
      </c>
      <c r="S18" s="25">
        <v>17832.464952928869</v>
      </c>
      <c r="T18" s="25">
        <v>24529.914725509945</v>
      </c>
      <c r="U18" s="25">
        <v>25237.722880305286</v>
      </c>
      <c r="V18" s="65">
        <v>29451.622548516232</v>
      </c>
      <c r="W18" s="65">
        <v>21454.005153281658</v>
      </c>
      <c r="X18" s="65">
        <v>14566.548492662616</v>
      </c>
      <c r="Y18" s="43">
        <v>-0.32103360707758194</v>
      </c>
      <c r="Z18" s="47">
        <v>90524.42193122569</v>
      </c>
      <c r="AA18" s="47">
        <v>86445.134149969381</v>
      </c>
      <c r="AB18" s="47">
        <v>109166.692128061</v>
      </c>
      <c r="AC18" s="47">
        <v>128048.46155061084</v>
      </c>
      <c r="AD18" s="47">
        <v>134116.45913345009</v>
      </c>
      <c r="AE18" s="47">
        <v>120106.08016331114</v>
      </c>
      <c r="AF18" s="47">
        <v>130065.20867791714</v>
      </c>
      <c r="AG18" s="123">
        <v>8.2919436726802909E-2</v>
      </c>
      <c r="AH18" s="64"/>
    </row>
    <row r="19" spans="1:34" s="1" customFormat="1" ht="22.5" customHeight="1" x14ac:dyDescent="0.25">
      <c r="A19" s="30" t="s">
        <v>22</v>
      </c>
      <c r="B19" s="35">
        <v>39166.210127731996</v>
      </c>
      <c r="C19" s="35">
        <v>82737.213402125941</v>
      </c>
      <c r="D19" s="35">
        <v>83509.765944235536</v>
      </c>
      <c r="E19" s="35">
        <v>108015.10582402203</v>
      </c>
      <c r="F19" s="83">
        <v>89320.16301444787</v>
      </c>
      <c r="G19" s="83">
        <v>96315.861004752616</v>
      </c>
      <c r="H19" s="83">
        <v>88977.386694571425</v>
      </c>
      <c r="I19" s="45">
        <v>-7.6191753192333303E-2</v>
      </c>
      <c r="J19" s="35">
        <v>103208.85535475936</v>
      </c>
      <c r="K19" s="35">
        <v>119690.46814538402</v>
      </c>
      <c r="L19" s="35">
        <v>110681.03094826335</v>
      </c>
      <c r="M19" s="35">
        <v>128560.50539262025</v>
      </c>
      <c r="N19" s="83">
        <v>153017.3625430676</v>
      </c>
      <c r="O19" s="83">
        <v>187229.23085402517</v>
      </c>
      <c r="P19" s="83">
        <v>173017.1028113449</v>
      </c>
      <c r="Q19" s="45">
        <v>-7.5907634603065127E-2</v>
      </c>
      <c r="R19" s="35">
        <v>22813.0269005222</v>
      </c>
      <c r="S19" s="35">
        <v>24894.172614432075</v>
      </c>
      <c r="T19" s="35">
        <v>34931.25214007184</v>
      </c>
      <c r="U19" s="35">
        <v>13386.165598929096</v>
      </c>
      <c r="V19" s="83">
        <v>14673.783117582519</v>
      </c>
      <c r="W19" s="83">
        <v>19320.302683971786</v>
      </c>
      <c r="X19" s="83">
        <v>18139.665864829036</v>
      </c>
      <c r="Y19" s="45">
        <v>-6.1108608827449264E-2</v>
      </c>
      <c r="Z19" s="35">
        <v>165188.09238301357</v>
      </c>
      <c r="AA19" s="35">
        <v>227321.854161942</v>
      </c>
      <c r="AB19" s="35">
        <v>229122.04903257074</v>
      </c>
      <c r="AC19" s="35">
        <v>249961.77681557136</v>
      </c>
      <c r="AD19" s="35">
        <v>257011.30867509788</v>
      </c>
      <c r="AE19" s="35">
        <v>302865.39454274956</v>
      </c>
      <c r="AF19" s="35">
        <v>280134.15537074534</v>
      </c>
      <c r="AG19" s="32">
        <v>-7.5053933468769735E-2</v>
      </c>
      <c r="AH19" s="64"/>
    </row>
    <row r="20" spans="1:34" ht="15.75" x14ac:dyDescent="0.25">
      <c r="A20" s="33" t="s">
        <v>10</v>
      </c>
      <c r="B20" s="25">
        <v>30799.46685240632</v>
      </c>
      <c r="C20" s="25">
        <v>65418.460942601771</v>
      </c>
      <c r="D20" s="25">
        <v>64031.921750270623</v>
      </c>
      <c r="E20" s="25">
        <v>82083.434102806903</v>
      </c>
      <c r="F20" s="65">
        <v>67464.046370791984</v>
      </c>
      <c r="G20" s="65">
        <v>71659.251584381942</v>
      </c>
      <c r="H20" s="65">
        <v>62969.686580849433</v>
      </c>
      <c r="I20" s="43">
        <v>-0.12126229079158274</v>
      </c>
      <c r="J20" s="25">
        <v>83098.191657485935</v>
      </c>
      <c r="K20" s="25">
        <v>98142.332328804143</v>
      </c>
      <c r="L20" s="25">
        <v>82957.532329218899</v>
      </c>
      <c r="M20" s="25">
        <v>101569.8912133835</v>
      </c>
      <c r="N20" s="65">
        <v>115054.72415943319</v>
      </c>
      <c r="O20" s="65">
        <v>147579.41111963778</v>
      </c>
      <c r="P20" s="65">
        <v>132444.07992300333</v>
      </c>
      <c r="Q20" s="43">
        <v>-0.10255720009862848</v>
      </c>
      <c r="R20" s="65">
        <v>17685.13732337685</v>
      </c>
      <c r="S20" s="65">
        <v>18046.074335917081</v>
      </c>
      <c r="T20" s="65">
        <v>34169.423171043374</v>
      </c>
      <c r="U20" s="25">
        <v>12597.105689264259</v>
      </c>
      <c r="V20" s="65">
        <v>13409.164296375455</v>
      </c>
      <c r="W20" s="65">
        <v>17658.940056985717</v>
      </c>
      <c r="X20" s="65">
        <v>16483.544143944888</v>
      </c>
      <c r="Y20" s="43">
        <v>-6.6560954918460882E-2</v>
      </c>
      <c r="Z20" s="47">
        <v>131582.79583326911</v>
      </c>
      <c r="AA20" s="47">
        <v>181606.86760732299</v>
      </c>
      <c r="AB20" s="47">
        <v>181158.87725053288</v>
      </c>
      <c r="AC20" s="47">
        <v>196250.43100545465</v>
      </c>
      <c r="AD20" s="47">
        <v>195927.93482660057</v>
      </c>
      <c r="AE20" s="47">
        <v>236897.60276100543</v>
      </c>
      <c r="AF20" s="47">
        <v>211897.31064779765</v>
      </c>
      <c r="AG20" s="123">
        <v>-0.10553206035786426</v>
      </c>
      <c r="AH20" s="64"/>
    </row>
    <row r="21" spans="1:34" ht="16.5" thickBot="1" x14ac:dyDescent="0.3">
      <c r="A21" s="33" t="s">
        <v>9</v>
      </c>
      <c r="B21" s="65">
        <v>8366.5161410115488</v>
      </c>
      <c r="C21" s="65">
        <v>17315.474731197803</v>
      </c>
      <c r="D21" s="65">
        <v>19477.855600866107</v>
      </c>
      <c r="E21" s="65">
        <v>25931.671721215087</v>
      </c>
      <c r="F21" s="65">
        <v>21856.116643655885</v>
      </c>
      <c r="G21" s="65">
        <v>24656.609420370674</v>
      </c>
      <c r="H21" s="65">
        <v>26008.033447055328</v>
      </c>
      <c r="I21" s="104">
        <v>5.4809807936047401E-2</v>
      </c>
      <c r="J21" s="65">
        <v>20111.168062201665</v>
      </c>
      <c r="K21" s="65">
        <v>21560.290225961744</v>
      </c>
      <c r="L21" s="65">
        <v>27723.524640644046</v>
      </c>
      <c r="M21" s="65">
        <v>26990.614179236742</v>
      </c>
      <c r="N21" s="65">
        <v>37962.638383634396</v>
      </c>
      <c r="O21" s="65">
        <v>39649.819734387376</v>
      </c>
      <c r="P21" s="65">
        <v>40573.022888341555</v>
      </c>
      <c r="Q21" s="104">
        <v>2.3283918064159713E-2</v>
      </c>
      <c r="R21" s="73">
        <v>5127.6123465312658</v>
      </c>
      <c r="S21" s="74">
        <v>6839.2215974589253</v>
      </c>
      <c r="T21" s="73">
        <v>761.79154052768854</v>
      </c>
      <c r="U21" s="73">
        <v>789.05990966483739</v>
      </c>
      <c r="V21" s="73">
        <v>1264.6188212070633</v>
      </c>
      <c r="W21" s="73">
        <v>1661.362626986069</v>
      </c>
      <c r="X21" s="73">
        <v>1656.1217208841485</v>
      </c>
      <c r="Y21" s="104">
        <v>-3.154582880817638E-3</v>
      </c>
      <c r="Z21" s="47">
        <v>33605.296549744475</v>
      </c>
      <c r="AA21" s="47">
        <v>45714.986554618474</v>
      </c>
      <c r="AB21" s="27">
        <v>47963.17178203784</v>
      </c>
      <c r="AC21" s="27">
        <v>53711.345810116662</v>
      </c>
      <c r="AD21" s="27">
        <v>61083.373848497344</v>
      </c>
      <c r="AE21" s="27">
        <v>65967.791781744119</v>
      </c>
      <c r="AF21" s="27">
        <v>68237.178056281031</v>
      </c>
      <c r="AG21" s="126">
        <v>3.440142853417355E-2</v>
      </c>
      <c r="AH21" s="64"/>
    </row>
    <row r="22" spans="1:34" s="1" customFormat="1" ht="25.5" customHeight="1" x14ac:dyDescent="0.25">
      <c r="A22" s="30" t="s">
        <v>23</v>
      </c>
      <c r="B22" s="35">
        <v>37376.14119688444</v>
      </c>
      <c r="C22" s="35">
        <v>45818.408259403936</v>
      </c>
      <c r="D22" s="35">
        <v>41219.751042119758</v>
      </c>
      <c r="E22" s="35">
        <v>57852.684091265073</v>
      </c>
      <c r="F22" s="83">
        <v>66199.447469564679</v>
      </c>
      <c r="G22" s="83">
        <v>54469.631059295134</v>
      </c>
      <c r="H22" s="83">
        <v>51028.156912782142</v>
      </c>
      <c r="I22" s="43">
        <v>-6.3181521144628924E-2</v>
      </c>
      <c r="J22" s="35">
        <v>70998.319176380042</v>
      </c>
      <c r="K22" s="35">
        <v>65049.445380940007</v>
      </c>
      <c r="L22" s="35">
        <v>69224.445149375621</v>
      </c>
      <c r="M22" s="35">
        <v>65428.906605158612</v>
      </c>
      <c r="N22" s="83">
        <v>79350.985706504609</v>
      </c>
      <c r="O22" s="83">
        <v>90179.583067709696</v>
      </c>
      <c r="P22" s="83">
        <v>103348.28107567356</v>
      </c>
      <c r="Q22" s="43">
        <v>0.14602748826279649</v>
      </c>
      <c r="R22" s="35">
        <v>11399.342598721516</v>
      </c>
      <c r="S22" s="35">
        <v>11030.954121324046</v>
      </c>
      <c r="T22" s="35">
        <v>19368.385685818626</v>
      </c>
      <c r="U22" s="35">
        <v>11539.658476394816</v>
      </c>
      <c r="V22" s="83">
        <v>12987.864046260898</v>
      </c>
      <c r="W22" s="83">
        <v>13313.035065689788</v>
      </c>
      <c r="X22" s="83">
        <v>11000.716328102959</v>
      </c>
      <c r="Y22" s="43">
        <v>-0.1736883232243647</v>
      </c>
      <c r="Z22" s="35">
        <v>119773.80297198601</v>
      </c>
      <c r="AA22" s="35">
        <v>121898.80776166799</v>
      </c>
      <c r="AB22" s="42">
        <v>129812.58187731401</v>
      </c>
      <c r="AC22" s="42">
        <v>134821.2491728185</v>
      </c>
      <c r="AD22" s="42">
        <v>158538.29722233018</v>
      </c>
      <c r="AE22" s="42">
        <v>157962.24919269458</v>
      </c>
      <c r="AF22" s="42">
        <v>165377.15431655868</v>
      </c>
      <c r="AG22" s="123">
        <v>4.6940994837436266E-2</v>
      </c>
      <c r="AH22" s="64"/>
    </row>
    <row r="23" spans="1:34" ht="15.75" x14ac:dyDescent="0.25">
      <c r="A23" s="33" t="s">
        <v>8</v>
      </c>
      <c r="B23" s="25"/>
      <c r="C23" s="25">
        <v>14456.283612538826</v>
      </c>
      <c r="D23" s="25">
        <v>15668.439457537996</v>
      </c>
      <c r="E23" s="25">
        <v>23755.616610355362</v>
      </c>
      <c r="F23" s="65">
        <v>30976.40724574438</v>
      </c>
      <c r="G23" s="65">
        <v>26768.088042242918</v>
      </c>
      <c r="H23" s="65">
        <v>19775.295225142789</v>
      </c>
      <c r="I23" s="43">
        <v>-0.26123617069940713</v>
      </c>
      <c r="J23" s="25"/>
      <c r="K23" s="25">
        <v>31094.849777034189</v>
      </c>
      <c r="L23" s="65">
        <v>28592.023090925588</v>
      </c>
      <c r="M23" s="65">
        <v>25756.923382290282</v>
      </c>
      <c r="N23" s="65">
        <v>23596.582987181231</v>
      </c>
      <c r="O23" s="65">
        <v>32921.712980228374</v>
      </c>
      <c r="P23" s="65">
        <v>46102.233439231699</v>
      </c>
      <c r="Q23" s="43">
        <v>0.40035949729952031</v>
      </c>
      <c r="R23" s="25"/>
      <c r="S23" s="73">
        <v>1156.2827443885819</v>
      </c>
      <c r="T23" s="73">
        <v>2210.5262100645105</v>
      </c>
      <c r="U23" s="73">
        <v>1316.9407362431596</v>
      </c>
      <c r="V23" s="73">
        <v>1551.9362674727838</v>
      </c>
      <c r="W23" s="73">
        <v>3374.421322724691</v>
      </c>
      <c r="X23" s="73">
        <v>1806.54865327784</v>
      </c>
      <c r="Y23" s="43">
        <v>-0.46463453122708026</v>
      </c>
      <c r="Z23" s="47">
        <v>52463.918501673012</v>
      </c>
      <c r="AA23" s="47">
        <v>46707.416133961597</v>
      </c>
      <c r="AB23" s="47">
        <v>46470.988758528096</v>
      </c>
      <c r="AC23" s="47">
        <v>50829.480728888797</v>
      </c>
      <c r="AD23" s="47">
        <v>56124.926500398396</v>
      </c>
      <c r="AE23" s="47">
        <v>63064.222345195958</v>
      </c>
      <c r="AF23" s="47">
        <v>67684.077317652322</v>
      </c>
      <c r="AG23" s="123">
        <v>7.32563536131242E-2</v>
      </c>
      <c r="AH23" s="64"/>
    </row>
    <row r="24" spans="1:34" ht="15.75" x14ac:dyDescent="0.25">
      <c r="A24" s="33" t="s">
        <v>7</v>
      </c>
      <c r="B24" s="25"/>
      <c r="C24" s="74">
        <v>3111.6513535368922</v>
      </c>
      <c r="D24" s="74">
        <v>2722.8442947386116</v>
      </c>
      <c r="E24" s="73">
        <v>6027.6721773236368</v>
      </c>
      <c r="F24" s="73">
        <v>4578.3371842475572</v>
      </c>
      <c r="G24" s="73">
        <v>4149.3858989836426</v>
      </c>
      <c r="H24" s="73">
        <v>6629.4867340842356</v>
      </c>
      <c r="I24" s="43">
        <v>0.59770310486379996</v>
      </c>
      <c r="J24" s="25"/>
      <c r="K24" s="73">
        <v>4871.1926619901478</v>
      </c>
      <c r="L24" s="73">
        <v>7707.8482603981793</v>
      </c>
      <c r="M24" s="73">
        <v>3755.8517946108427</v>
      </c>
      <c r="N24" s="73">
        <v>2347.8206571676224</v>
      </c>
      <c r="O24" s="73">
        <v>4675.165309533978</v>
      </c>
      <c r="P24" s="73">
        <v>3510.4154515025593</v>
      </c>
      <c r="Q24" s="43">
        <v>-0.24913554514450342</v>
      </c>
      <c r="R24" s="25"/>
      <c r="S24" s="25">
        <v>0</v>
      </c>
      <c r="T24" s="73">
        <v>421.84685029239802</v>
      </c>
      <c r="U24" s="73">
        <v>127.35135473224589</v>
      </c>
      <c r="V24" s="73">
        <v>144.6770941662582</v>
      </c>
      <c r="W24" s="124">
        <v>4</v>
      </c>
      <c r="X24" s="124">
        <v>130.24380165289105</v>
      </c>
      <c r="Y24" s="43">
        <v>31.560950413222763</v>
      </c>
      <c r="Z24" s="47">
        <v>11616.625159565836</v>
      </c>
      <c r="AA24" s="74">
        <v>7982.84401552704</v>
      </c>
      <c r="AB24" s="65">
        <v>10852.539405429186</v>
      </c>
      <c r="AC24" s="74">
        <v>9910.8753266667245</v>
      </c>
      <c r="AD24" s="74">
        <v>7070.8349355814371</v>
      </c>
      <c r="AE24" s="74">
        <v>8828.7557713199731</v>
      </c>
      <c r="AF24" s="74">
        <v>10270.145987239684</v>
      </c>
      <c r="AG24" s="123">
        <v>0.1632608550122133</v>
      </c>
      <c r="AH24" s="64"/>
    </row>
    <row r="25" spans="1:34" ht="16.5" thickBot="1" x14ac:dyDescent="0.3">
      <c r="A25" s="33" t="s">
        <v>6</v>
      </c>
      <c r="B25" s="25">
        <v>17379.419138925015</v>
      </c>
      <c r="C25" s="25">
        <v>28249.186164444065</v>
      </c>
      <c r="D25" s="25">
        <v>22828.486565427265</v>
      </c>
      <c r="E25" s="25">
        <v>28069.395303586076</v>
      </c>
      <c r="F25" s="25">
        <v>30644.703039572734</v>
      </c>
      <c r="G25" s="25">
        <v>23552.157118068579</v>
      </c>
      <c r="H25" s="25">
        <v>24623.374953555118</v>
      </c>
      <c r="I25" s="43">
        <v>4.5482790816843255E-2</v>
      </c>
      <c r="J25" s="25">
        <v>33013.294246339727</v>
      </c>
      <c r="K25" s="25">
        <v>29086.206501632692</v>
      </c>
      <c r="L25" s="25">
        <v>32924.653209633725</v>
      </c>
      <c r="M25" s="25">
        <v>35916.131428257489</v>
      </c>
      <c r="N25" s="65">
        <v>53406.582062155758</v>
      </c>
      <c r="O25" s="65">
        <v>52582.704777947336</v>
      </c>
      <c r="P25" s="65">
        <v>53735.632184939306</v>
      </c>
      <c r="Q25" s="43">
        <v>2.1925981401312328E-2</v>
      </c>
      <c r="R25" s="25">
        <v>5300.5459254819516</v>
      </c>
      <c r="S25" s="65">
        <v>9873.0549461030805</v>
      </c>
      <c r="T25" s="65">
        <v>16735.913938295715</v>
      </c>
      <c r="U25" s="25">
        <v>10095.366385419404</v>
      </c>
      <c r="V25" s="65">
        <v>11291.250684621857</v>
      </c>
      <c r="W25" s="65">
        <v>9934.4091801627455</v>
      </c>
      <c r="X25" s="65">
        <v>9063.9238731722289</v>
      </c>
      <c r="Y25" s="43">
        <v>-8.7623258837447676E-2</v>
      </c>
      <c r="Z25" s="47">
        <v>55693.259310746696</v>
      </c>
      <c r="AA25" s="47">
        <v>67208.447612179836</v>
      </c>
      <c r="AB25" s="47">
        <v>72489.053713356698</v>
      </c>
      <c r="AC25" s="47">
        <v>74080.893117262982</v>
      </c>
      <c r="AD25" s="47">
        <v>95342.535786350316</v>
      </c>
      <c r="AE25" s="47">
        <v>86069.271076178644</v>
      </c>
      <c r="AF25" s="47">
        <v>87422.93101166666</v>
      </c>
      <c r="AG25" s="123">
        <v>1.5727563607340324E-2</v>
      </c>
      <c r="AH25" s="64"/>
    </row>
    <row r="26" spans="1:34" s="1" customFormat="1" ht="27" customHeight="1" thickBot="1" x14ac:dyDescent="0.3">
      <c r="A26" s="24" t="s">
        <v>24</v>
      </c>
      <c r="B26" s="36">
        <v>1044073.00093679</v>
      </c>
      <c r="C26" s="36">
        <v>1085870.0945051475</v>
      </c>
      <c r="D26" s="36">
        <v>1115316.8345612451</v>
      </c>
      <c r="E26" s="87">
        <v>1304611.1982930209</v>
      </c>
      <c r="F26" s="36">
        <v>1269609.8608482301</v>
      </c>
      <c r="G26" s="36">
        <v>1301238.8168225614</v>
      </c>
      <c r="H26" s="36">
        <v>1293125.9687979924</v>
      </c>
      <c r="I26" s="105">
        <v>-6.2347110458781099E-3</v>
      </c>
      <c r="J26" s="36">
        <v>638761.0886183827</v>
      </c>
      <c r="K26" s="36">
        <v>708027.48851448006</v>
      </c>
      <c r="L26" s="36">
        <v>729875.74831623863</v>
      </c>
      <c r="M26" s="87">
        <v>843504.6146363233</v>
      </c>
      <c r="N26" s="87">
        <v>945998.5637134813</v>
      </c>
      <c r="O26" s="87">
        <v>1048686.1315602483</v>
      </c>
      <c r="P26" s="87">
        <v>1174550.5866202258</v>
      </c>
      <c r="Q26" s="105">
        <v>0.12002109236699333</v>
      </c>
      <c r="R26" s="36">
        <v>406436.41829476086</v>
      </c>
      <c r="S26" s="36">
        <v>384621.91805059521</v>
      </c>
      <c r="T26" s="36">
        <v>456209.25304206024</v>
      </c>
      <c r="U26" s="87">
        <v>438592.50128749793</v>
      </c>
      <c r="V26" s="87">
        <v>442278.38726313214</v>
      </c>
      <c r="W26" s="87">
        <v>459486.40909999568</v>
      </c>
      <c r="X26" s="87">
        <v>533026.65939792059</v>
      </c>
      <c r="Y26" s="105">
        <v>0.16004880414628481</v>
      </c>
      <c r="Z26" s="36">
        <v>2089270.5078499336</v>
      </c>
      <c r="AA26" s="36">
        <v>2178519.5010702228</v>
      </c>
      <c r="AB26" s="36">
        <v>2301401.8359195441</v>
      </c>
      <c r="AC26" s="87">
        <v>2586708.3142168829</v>
      </c>
      <c r="AD26" s="36">
        <v>2657886.8118247483</v>
      </c>
      <c r="AE26" s="36">
        <v>2809411.3574828608</v>
      </c>
      <c r="AF26" s="36">
        <v>3000703.2148162634</v>
      </c>
      <c r="AG26" s="125">
        <v>6.808965758036721E-2</v>
      </c>
      <c r="AH26" s="64"/>
    </row>
    <row r="27" spans="1:34" x14ac:dyDescent="0.25">
      <c r="I27" s="106"/>
      <c r="Q27" s="106"/>
      <c r="Y27" s="106"/>
    </row>
    <row r="28" spans="1:34" x14ac:dyDescent="0.25">
      <c r="A28" s="134" t="s">
        <v>43</v>
      </c>
      <c r="B28" s="134"/>
      <c r="C28" s="134"/>
      <c r="D28" s="134"/>
      <c r="E28" s="134"/>
      <c r="F28" s="134"/>
      <c r="G28" s="134"/>
      <c r="H28" s="134"/>
      <c r="I28" s="134"/>
      <c r="K28" s="56"/>
      <c r="L28" s="56"/>
      <c r="M28" s="56"/>
      <c r="N28" s="88"/>
      <c r="O28" s="88"/>
      <c r="P28" s="88"/>
      <c r="Q28" s="59"/>
      <c r="Z28" s="56"/>
      <c r="AA28" s="56"/>
      <c r="AB28" s="56"/>
      <c r="AC28" s="56"/>
      <c r="AD28" s="56"/>
      <c r="AE28" s="56"/>
      <c r="AF28" s="56"/>
      <c r="AG28" s="56"/>
    </row>
    <row r="29" spans="1:34" x14ac:dyDescent="0.25">
      <c r="A29" s="134"/>
      <c r="B29" s="134"/>
      <c r="C29" s="134"/>
      <c r="D29" s="134"/>
      <c r="E29" s="134"/>
      <c r="F29" s="134"/>
      <c r="G29" s="134"/>
      <c r="H29" s="134"/>
      <c r="I29" s="134"/>
      <c r="Q29" s="59"/>
      <c r="Z29" s="56"/>
      <c r="AA29" s="56"/>
      <c r="AB29" s="56"/>
      <c r="AC29" s="56"/>
      <c r="AD29" s="56"/>
      <c r="AE29" s="56"/>
      <c r="AF29" s="56"/>
    </row>
    <row r="30" spans="1:34" x14ac:dyDescent="0.25">
      <c r="A30" s="134"/>
      <c r="B30" s="134"/>
      <c r="C30" s="134"/>
      <c r="D30" s="134"/>
      <c r="E30" s="134"/>
      <c r="F30" s="134"/>
      <c r="G30" s="134"/>
      <c r="H30" s="134"/>
      <c r="I30" s="134"/>
      <c r="Q30" s="59"/>
      <c r="Z30" s="56"/>
      <c r="AA30" s="56"/>
      <c r="AB30" s="56"/>
      <c r="AC30" s="56"/>
      <c r="AD30" s="56"/>
      <c r="AE30" s="56"/>
      <c r="AF30" s="56"/>
    </row>
    <row r="31" spans="1:34" x14ac:dyDescent="0.25">
      <c r="A31" s="134" t="s">
        <v>44</v>
      </c>
      <c r="B31" s="134"/>
      <c r="C31" s="134"/>
      <c r="D31" s="134"/>
      <c r="E31" s="134"/>
      <c r="F31" s="134"/>
      <c r="G31" s="134"/>
      <c r="H31" s="134"/>
      <c r="I31" s="134"/>
      <c r="Q31" s="59"/>
      <c r="Z31" s="56"/>
      <c r="AA31" s="56"/>
      <c r="AB31" s="56"/>
      <c r="AC31" s="56"/>
      <c r="AD31" s="56"/>
      <c r="AE31" s="56"/>
      <c r="AF31" s="56"/>
    </row>
    <row r="32" spans="1:34" x14ac:dyDescent="0.25">
      <c r="A32" s="134"/>
      <c r="B32" s="134"/>
      <c r="C32" s="134"/>
      <c r="D32" s="134"/>
      <c r="E32" s="134"/>
      <c r="F32" s="134"/>
      <c r="G32" s="134"/>
      <c r="H32" s="134"/>
      <c r="I32" s="134"/>
      <c r="Q32" s="59"/>
      <c r="Z32" s="56"/>
      <c r="AA32" s="56"/>
      <c r="AB32" s="56"/>
      <c r="AC32" s="56"/>
      <c r="AD32" s="56"/>
      <c r="AE32" s="56"/>
      <c r="AF32" s="56"/>
    </row>
    <row r="33" spans="1:32" x14ac:dyDescent="0.25">
      <c r="A33" s="134"/>
      <c r="B33" s="134"/>
      <c r="C33" s="134"/>
      <c r="D33" s="134"/>
      <c r="E33" s="134"/>
      <c r="F33" s="134"/>
      <c r="G33" s="134"/>
      <c r="H33" s="134"/>
      <c r="I33" s="134"/>
      <c r="Q33" s="59"/>
      <c r="Z33" s="56"/>
      <c r="AA33" s="56"/>
      <c r="AB33" s="56"/>
      <c r="AC33" s="56"/>
      <c r="AD33" s="56"/>
      <c r="AE33" s="56"/>
      <c r="AF33" s="56"/>
    </row>
    <row r="34" spans="1:32" x14ac:dyDescent="0.25">
      <c r="A34" s="134"/>
      <c r="B34" s="134"/>
      <c r="C34" s="134"/>
      <c r="D34" s="134"/>
      <c r="E34" s="134"/>
      <c r="F34" s="134"/>
      <c r="G34" s="134"/>
      <c r="H34" s="134"/>
      <c r="I34" s="134"/>
      <c r="Q34" s="59"/>
      <c r="Z34" s="56"/>
      <c r="AA34" s="56"/>
      <c r="AB34" s="56"/>
      <c r="AC34" s="56"/>
      <c r="AD34" s="56"/>
      <c r="AE34" s="56"/>
      <c r="AF34" s="56"/>
    </row>
    <row r="35" spans="1:32" x14ac:dyDescent="0.25">
      <c r="A35" s="130" t="s">
        <v>182</v>
      </c>
      <c r="Q35" s="59"/>
      <c r="Z35" s="56"/>
      <c r="AA35" s="56"/>
      <c r="AB35" s="56"/>
      <c r="AC35" s="56"/>
      <c r="AD35" s="56"/>
      <c r="AE35" s="56"/>
      <c r="AF35" s="56"/>
    </row>
    <row r="36" spans="1:32" x14ac:dyDescent="0.25">
      <c r="A36" s="130"/>
      <c r="Q36" s="59"/>
      <c r="Z36" s="56"/>
      <c r="AA36" s="56"/>
      <c r="AB36" s="56"/>
      <c r="AC36" s="56"/>
      <c r="AD36" s="56"/>
      <c r="AE36" s="56"/>
      <c r="AF36" s="56"/>
    </row>
    <row r="37" spans="1:32" ht="15" customHeight="1" x14ac:dyDescent="0.25">
      <c r="A37" s="135" t="s">
        <v>102</v>
      </c>
      <c r="B37" s="135"/>
      <c r="C37" s="135"/>
      <c r="J37" s="56"/>
      <c r="K37" s="56"/>
      <c r="L37" s="56"/>
      <c r="M37" s="56"/>
      <c r="N37" s="88"/>
      <c r="O37" s="88"/>
      <c r="P37" s="88"/>
      <c r="Q37" s="59"/>
      <c r="Z37" s="56"/>
      <c r="AA37" s="56"/>
      <c r="AB37" s="56"/>
      <c r="AC37" s="56"/>
      <c r="AD37" s="56"/>
      <c r="AE37" s="56"/>
      <c r="AF37" s="56"/>
    </row>
    <row r="38" spans="1:32" ht="15" customHeight="1" x14ac:dyDescent="0.25">
      <c r="A38" s="136" t="s">
        <v>103</v>
      </c>
      <c r="B38" s="136"/>
      <c r="C38" s="136"/>
      <c r="D38" s="56"/>
      <c r="E38" s="56"/>
      <c r="F38" s="56"/>
      <c r="G38" s="56"/>
      <c r="H38" s="56"/>
      <c r="I38" s="56"/>
      <c r="Q38" s="59"/>
      <c r="Z38" s="56"/>
      <c r="AA38" s="56"/>
      <c r="AB38" s="56"/>
      <c r="AC38" s="56"/>
      <c r="AD38" s="56"/>
      <c r="AE38" s="56"/>
      <c r="AF38" s="56"/>
    </row>
    <row r="39" spans="1:32" x14ac:dyDescent="0.25">
      <c r="Q39" s="59"/>
      <c r="Z39" s="56"/>
      <c r="AA39" s="56"/>
      <c r="AB39" s="56"/>
      <c r="AC39" s="56"/>
      <c r="AD39" s="56"/>
      <c r="AE39" s="56"/>
      <c r="AF39" s="56"/>
    </row>
    <row r="40" spans="1:32" ht="15.75" x14ac:dyDescent="0.25">
      <c r="A40" s="122" t="s">
        <v>205</v>
      </c>
      <c r="Q40" s="59"/>
      <c r="Z40" s="56"/>
      <c r="AA40" s="56"/>
      <c r="AB40" s="56"/>
      <c r="AC40" s="56"/>
      <c r="AD40" s="56"/>
      <c r="AE40" s="56"/>
      <c r="AF40" s="56"/>
    </row>
    <row r="41" spans="1:32" x14ac:dyDescent="0.25">
      <c r="Q41" s="59"/>
      <c r="Z41" s="56"/>
      <c r="AA41" s="56"/>
      <c r="AB41" s="56"/>
      <c r="AC41" s="56"/>
      <c r="AD41" s="56"/>
      <c r="AE41" s="56"/>
      <c r="AF41" s="56"/>
    </row>
    <row r="42" spans="1:32" x14ac:dyDescent="0.25">
      <c r="Q42" s="59"/>
      <c r="Z42" s="56"/>
      <c r="AA42" s="56"/>
      <c r="AB42" s="56"/>
      <c r="AC42" s="56"/>
      <c r="AD42" s="56"/>
      <c r="AE42" s="56"/>
      <c r="AF42" s="56"/>
    </row>
    <row r="43" spans="1:32" x14ac:dyDescent="0.25">
      <c r="Q43" s="59"/>
      <c r="Z43" s="56"/>
      <c r="AA43" s="56"/>
      <c r="AB43" s="56"/>
      <c r="AC43" s="56"/>
      <c r="AD43" s="56"/>
      <c r="AE43" s="56"/>
      <c r="AF43" s="56"/>
    </row>
    <row r="44" spans="1:32" x14ac:dyDescent="0.25">
      <c r="Z44" s="56"/>
      <c r="AA44" s="56"/>
      <c r="AB44" s="56"/>
      <c r="AC44" s="56"/>
      <c r="AD44" s="56"/>
      <c r="AE44" s="56"/>
      <c r="AF44" s="56"/>
    </row>
    <row r="45" spans="1:32" x14ac:dyDescent="0.25">
      <c r="Q45" s="59"/>
      <c r="Z45" s="56"/>
      <c r="AA45" s="56"/>
      <c r="AB45" s="56"/>
      <c r="AC45" s="56"/>
      <c r="AD45" s="56"/>
      <c r="AE45" s="56"/>
      <c r="AF45" s="56"/>
    </row>
    <row r="46" spans="1:32" x14ac:dyDescent="0.25">
      <c r="Z46" s="56"/>
      <c r="AA46" s="56"/>
      <c r="AB46" s="56"/>
      <c r="AC46" s="56"/>
      <c r="AD46" s="56"/>
      <c r="AE46" s="56"/>
      <c r="AF46" s="56"/>
    </row>
    <row r="47" spans="1:32" x14ac:dyDescent="0.25">
      <c r="Q47" s="59"/>
      <c r="Z47" s="56"/>
      <c r="AA47" s="56"/>
      <c r="AB47" s="56"/>
      <c r="AC47" s="56"/>
      <c r="AD47" s="56"/>
      <c r="AE47" s="56"/>
      <c r="AF47" s="56"/>
    </row>
    <row r="48" spans="1:32" x14ac:dyDescent="0.25">
      <c r="Q48" s="59"/>
    </row>
    <row r="49" spans="17:32" x14ac:dyDescent="0.25">
      <c r="Q49" s="59"/>
    </row>
    <row r="50" spans="17:32" x14ac:dyDescent="0.25">
      <c r="Q50" s="59"/>
    </row>
    <row r="51" spans="17:32" x14ac:dyDescent="0.25">
      <c r="Z51" s="56"/>
      <c r="AA51" s="56"/>
      <c r="AB51" s="56"/>
      <c r="AC51" s="56"/>
      <c r="AD51" s="56"/>
      <c r="AE51" s="56"/>
      <c r="AF51" s="56"/>
    </row>
    <row r="52" spans="17:32" x14ac:dyDescent="0.25">
      <c r="Z52" s="56"/>
      <c r="AA52" s="56"/>
      <c r="AB52" s="56"/>
      <c r="AC52" s="56"/>
      <c r="AD52" s="56"/>
      <c r="AE52" s="56"/>
      <c r="AF52" s="56"/>
    </row>
    <row r="53" spans="17:32" x14ac:dyDescent="0.25">
      <c r="Z53" s="56"/>
      <c r="AA53" s="56"/>
      <c r="AB53" s="56"/>
      <c r="AC53" s="56"/>
      <c r="AD53" s="56"/>
      <c r="AE53" s="56"/>
      <c r="AF53" s="56"/>
    </row>
    <row r="54" spans="17:32" x14ac:dyDescent="0.25">
      <c r="Z54" s="56"/>
      <c r="AA54" s="56"/>
      <c r="AB54" s="56"/>
      <c r="AC54" s="56"/>
      <c r="AD54" s="56"/>
      <c r="AE54" s="56"/>
      <c r="AF54" s="56"/>
    </row>
    <row r="55" spans="17:32" x14ac:dyDescent="0.25">
      <c r="Z55" s="56"/>
      <c r="AA55" s="56"/>
      <c r="AB55" s="56"/>
      <c r="AC55" s="56"/>
      <c r="AD55" s="56"/>
      <c r="AE55" s="56"/>
      <c r="AF55" s="56"/>
    </row>
    <row r="56" spans="17:32" x14ac:dyDescent="0.25">
      <c r="Z56" s="56"/>
      <c r="AA56" s="56"/>
      <c r="AB56" s="56"/>
      <c r="AC56" s="56"/>
      <c r="AD56" s="56"/>
      <c r="AE56" s="56"/>
      <c r="AF56" s="56"/>
    </row>
    <row r="57" spans="17:32" x14ac:dyDescent="0.25">
      <c r="Z57" s="56"/>
      <c r="AA57" s="56"/>
      <c r="AB57" s="56"/>
      <c r="AC57" s="56"/>
      <c r="AD57" s="56"/>
      <c r="AE57" s="56"/>
      <c r="AF57" s="56"/>
    </row>
    <row r="58" spans="17:32" x14ac:dyDescent="0.25">
      <c r="Z58" s="56"/>
      <c r="AA58" s="56"/>
      <c r="AB58" s="56"/>
      <c r="AC58" s="56"/>
      <c r="AD58" s="56"/>
      <c r="AE58" s="56"/>
      <c r="AF58" s="56"/>
    </row>
    <row r="59" spans="17:32" x14ac:dyDescent="0.25">
      <c r="Z59" s="56"/>
      <c r="AA59" s="56"/>
      <c r="AB59" s="56"/>
      <c r="AC59" s="56"/>
      <c r="AD59" s="56"/>
      <c r="AE59" s="56"/>
      <c r="AF59" s="56"/>
    </row>
    <row r="60" spans="17:32" x14ac:dyDescent="0.25">
      <c r="Z60" s="56"/>
      <c r="AA60" s="56"/>
      <c r="AB60" s="56"/>
      <c r="AC60" s="56"/>
      <c r="AD60" s="56"/>
      <c r="AE60" s="56"/>
      <c r="AF60" s="56"/>
    </row>
    <row r="61" spans="17:32" x14ac:dyDescent="0.25">
      <c r="Z61" s="56"/>
      <c r="AA61" s="56"/>
      <c r="AB61" s="56"/>
      <c r="AC61" s="56"/>
      <c r="AD61" s="56"/>
      <c r="AE61" s="56"/>
      <c r="AF61" s="56"/>
    </row>
    <row r="62" spans="17:32" x14ac:dyDescent="0.25">
      <c r="Z62" s="56"/>
      <c r="AA62" s="56"/>
      <c r="AB62" s="56"/>
      <c r="AC62" s="56"/>
      <c r="AD62" s="56"/>
      <c r="AE62" s="56"/>
      <c r="AF62" s="56"/>
    </row>
    <row r="63" spans="17:32" x14ac:dyDescent="0.25">
      <c r="Z63" s="56"/>
      <c r="AA63" s="56"/>
      <c r="AB63" s="56"/>
      <c r="AC63" s="56"/>
      <c r="AD63" s="56"/>
      <c r="AE63" s="56"/>
      <c r="AF63" s="56"/>
    </row>
    <row r="64" spans="17:32" x14ac:dyDescent="0.25">
      <c r="Z64" s="56"/>
      <c r="AA64" s="56"/>
      <c r="AB64" s="56"/>
      <c r="AC64" s="56"/>
      <c r="AD64" s="56"/>
      <c r="AE64" s="56"/>
      <c r="AF64" s="56"/>
    </row>
    <row r="65" spans="26:32" x14ac:dyDescent="0.25">
      <c r="Z65" s="56"/>
      <c r="AA65" s="56"/>
      <c r="AB65" s="56"/>
      <c r="AC65" s="56"/>
      <c r="AD65" s="56"/>
      <c r="AE65" s="56"/>
      <c r="AF65" s="56"/>
    </row>
    <row r="66" spans="26:32" x14ac:dyDescent="0.25">
      <c r="Z66" s="56"/>
      <c r="AA66" s="56"/>
      <c r="AB66" s="56"/>
      <c r="AC66" s="56"/>
      <c r="AD66" s="56"/>
      <c r="AE66" s="56"/>
      <c r="AF66" s="56"/>
    </row>
    <row r="67" spans="26:32" x14ac:dyDescent="0.25">
      <c r="Z67" s="56"/>
      <c r="AA67" s="56"/>
      <c r="AB67" s="56"/>
      <c r="AC67" s="56"/>
      <c r="AD67" s="56"/>
      <c r="AE67" s="56"/>
      <c r="AF67" s="56"/>
    </row>
    <row r="68" spans="26:32" x14ac:dyDescent="0.25">
      <c r="Z68" s="56"/>
      <c r="AA68" s="56"/>
      <c r="AB68" s="56"/>
      <c r="AC68" s="56"/>
      <c r="AD68" s="56"/>
      <c r="AE68" s="56"/>
      <c r="AF68" s="56"/>
    </row>
    <row r="69" spans="26:32" x14ac:dyDescent="0.25">
      <c r="Z69" s="56"/>
      <c r="AA69" s="56"/>
      <c r="AB69" s="56"/>
      <c r="AC69" s="56"/>
      <c r="AD69" s="56"/>
      <c r="AE69" s="56"/>
      <c r="AF69" s="56"/>
    </row>
    <row r="70" spans="26:32" x14ac:dyDescent="0.25">
      <c r="Z70" s="56"/>
      <c r="AA70" s="56"/>
      <c r="AB70" s="56"/>
      <c r="AC70" s="56"/>
      <c r="AD70" s="56"/>
      <c r="AE70" s="56"/>
      <c r="AF70" s="56"/>
    </row>
  </sheetData>
  <mergeCells count="8">
    <mergeCell ref="A37:C37"/>
    <mergeCell ref="A38:C38"/>
    <mergeCell ref="R5:Y5"/>
    <mergeCell ref="Z5:AG5"/>
    <mergeCell ref="A28:I30"/>
    <mergeCell ref="A31:I34"/>
    <mergeCell ref="B5:I5"/>
    <mergeCell ref="J5:Q5"/>
  </mergeCells>
  <hyperlinks>
    <hyperlink ref="A1" location="Contents!A1" display="Contents "/>
    <hyperlink ref="A2" location="'Background Notes'!A1" display="Background Notes"/>
  </hyperlinks>
  <pageMargins left="0.7" right="0.7" top="0.75" bottom="0.75" header="0.3" footer="0.3"/>
  <pageSetup paperSize="9" scale="2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4"/>
  <sheetViews>
    <sheetView showGridLines="0" topLeftCell="A2" workbookViewId="0">
      <pane xSplit="1" topLeftCell="B1" activePane="topRight" state="frozen"/>
      <selection activeCell="A3" sqref="A3"/>
      <selection pane="topRight" activeCell="AX2" sqref="AX1:AX1048576"/>
    </sheetView>
  </sheetViews>
  <sheetFormatPr defaultRowHeight="15" x14ac:dyDescent="0.25"/>
  <cols>
    <col min="1" max="1" width="32.5703125" customWidth="1"/>
    <col min="2" max="3" width="15" bestFit="1" customWidth="1"/>
    <col min="4" max="8" width="15" customWidth="1"/>
    <col min="10" max="11" width="13.5703125" bestFit="1" customWidth="1"/>
    <col min="12" max="13" width="13.5703125" customWidth="1"/>
    <col min="14" max="14" width="13.5703125" style="61" customWidth="1"/>
    <col min="15" max="16" width="15" style="61" bestFit="1" customWidth="1"/>
    <col min="18" max="19" width="13.5703125" bestFit="1" customWidth="1"/>
    <col min="20" max="21" width="13.5703125" customWidth="1"/>
    <col min="22" max="24" width="15" bestFit="1" customWidth="1"/>
    <col min="26" max="27" width="13.5703125" bestFit="1" customWidth="1"/>
    <col min="28" max="29" width="13.5703125" customWidth="1"/>
    <col min="30" max="32" width="13.5703125" style="61" customWidth="1"/>
    <col min="34" max="35" width="13.5703125" bestFit="1" customWidth="1"/>
    <col min="36" max="37" width="13.5703125" customWidth="1"/>
    <col min="38" max="40" width="13.5703125" style="61" customWidth="1"/>
    <col min="42" max="43" width="15" bestFit="1" customWidth="1"/>
    <col min="44" max="48" width="15" customWidth="1"/>
  </cols>
  <sheetData>
    <row r="1" spans="1:49" ht="15.75" x14ac:dyDescent="0.25">
      <c r="A1" s="54" t="s">
        <v>83</v>
      </c>
    </row>
    <row r="2" spans="1:49" ht="15.75" x14ac:dyDescent="0.25">
      <c r="A2" s="54" t="s">
        <v>140</v>
      </c>
    </row>
    <row r="3" spans="1:49" ht="15.75" x14ac:dyDescent="0.25">
      <c r="A3" s="6" t="s">
        <v>212</v>
      </c>
      <c r="B3" s="8"/>
      <c r="C3" s="8"/>
      <c r="D3" s="8"/>
      <c r="E3" s="8"/>
      <c r="F3" s="8"/>
      <c r="G3" s="8"/>
      <c r="H3" s="8"/>
      <c r="I3" s="8"/>
      <c r="J3" s="8"/>
      <c r="K3" s="8"/>
      <c r="L3" s="8"/>
      <c r="M3" s="8"/>
      <c r="N3" s="84"/>
      <c r="O3" s="84"/>
      <c r="P3" s="84"/>
      <c r="Q3" s="8"/>
      <c r="R3" s="8"/>
      <c r="S3" s="8"/>
      <c r="T3" s="8"/>
      <c r="U3" s="8"/>
      <c r="V3" s="8"/>
      <c r="W3" s="8"/>
      <c r="X3" s="8"/>
      <c r="Y3" s="8"/>
      <c r="Z3" s="8"/>
      <c r="AA3" s="8"/>
      <c r="AB3" s="8"/>
      <c r="AC3" s="8"/>
      <c r="AD3" s="84"/>
      <c r="AE3" s="84"/>
      <c r="AF3" s="84"/>
      <c r="AG3" s="8"/>
      <c r="AH3" s="8"/>
      <c r="AI3" s="8"/>
      <c r="AJ3" s="8"/>
      <c r="AK3" s="8"/>
      <c r="AL3" s="84"/>
      <c r="AM3" s="84"/>
      <c r="AN3" s="84"/>
      <c r="AO3" s="8"/>
      <c r="AP3" s="8"/>
      <c r="AQ3" s="8"/>
      <c r="AR3" s="8"/>
      <c r="AS3" s="8"/>
      <c r="AT3" s="8"/>
      <c r="AU3" s="8"/>
      <c r="AV3" s="8"/>
      <c r="AW3" s="8"/>
    </row>
    <row r="4" spans="1:49" ht="16.5" thickBot="1" x14ac:dyDescent="0.3">
      <c r="A4" s="8"/>
      <c r="B4" s="8"/>
      <c r="C4" s="8"/>
      <c r="D4" s="8"/>
      <c r="E4" s="8"/>
      <c r="F4" s="8"/>
      <c r="G4" s="8"/>
      <c r="H4" s="8"/>
      <c r="I4" s="8"/>
      <c r="J4" s="8"/>
      <c r="K4" s="8"/>
      <c r="L4" s="8"/>
      <c r="M4" s="8"/>
      <c r="N4" s="84"/>
      <c r="O4" s="84"/>
      <c r="P4" s="84"/>
      <c r="Q4" s="8"/>
      <c r="R4" s="8"/>
      <c r="S4" s="8"/>
      <c r="T4" s="8"/>
      <c r="U4" s="8"/>
      <c r="V4" s="8"/>
      <c r="W4" s="8"/>
      <c r="X4" s="8"/>
      <c r="Y4" s="8"/>
      <c r="Z4" s="8"/>
      <c r="AA4" s="8"/>
      <c r="AB4" s="8"/>
      <c r="AC4" s="8"/>
      <c r="AD4" s="84"/>
      <c r="AE4" s="84"/>
      <c r="AF4" s="84"/>
      <c r="AG4" s="8"/>
      <c r="AH4" s="8"/>
      <c r="AI4" s="8"/>
      <c r="AJ4" s="8"/>
      <c r="AK4" s="8"/>
      <c r="AL4" s="84"/>
      <c r="AM4" s="84"/>
      <c r="AN4" s="84"/>
      <c r="AO4" s="8"/>
      <c r="AP4" s="8"/>
      <c r="AQ4" s="8"/>
      <c r="AR4" s="8"/>
      <c r="AS4" s="8"/>
      <c r="AT4" s="8"/>
      <c r="AU4" s="8"/>
      <c r="AV4" s="8"/>
      <c r="AW4" s="8"/>
    </row>
    <row r="5" spans="1:49" ht="15.75" x14ac:dyDescent="0.25">
      <c r="A5" s="29" t="s">
        <v>35</v>
      </c>
      <c r="B5" s="137" t="s">
        <v>5</v>
      </c>
      <c r="C5" s="137"/>
      <c r="D5" s="137"/>
      <c r="E5" s="137"/>
      <c r="F5" s="137"/>
      <c r="G5" s="137"/>
      <c r="H5" s="137"/>
      <c r="I5" s="138"/>
      <c r="J5" s="137" t="s">
        <v>184</v>
      </c>
      <c r="K5" s="137"/>
      <c r="L5" s="137"/>
      <c r="M5" s="137"/>
      <c r="N5" s="137"/>
      <c r="O5" s="137"/>
      <c r="P5" s="137"/>
      <c r="Q5" s="138"/>
      <c r="R5" s="137" t="s">
        <v>11</v>
      </c>
      <c r="S5" s="137"/>
      <c r="T5" s="137"/>
      <c r="U5" s="137"/>
      <c r="V5" s="137"/>
      <c r="W5" s="137"/>
      <c r="X5" s="137"/>
      <c r="Y5" s="138"/>
      <c r="Z5" s="139" t="s">
        <v>2</v>
      </c>
      <c r="AA5" s="140"/>
      <c r="AB5" s="140"/>
      <c r="AC5" s="140"/>
      <c r="AD5" s="140"/>
      <c r="AE5" s="140"/>
      <c r="AF5" s="140"/>
      <c r="AG5" s="141"/>
      <c r="AH5" s="137" t="s">
        <v>23</v>
      </c>
      <c r="AI5" s="137"/>
      <c r="AJ5" s="137"/>
      <c r="AK5" s="137"/>
      <c r="AL5" s="137"/>
      <c r="AM5" s="137"/>
      <c r="AN5" s="137"/>
      <c r="AO5" s="138"/>
      <c r="AP5" s="137" t="s">
        <v>0</v>
      </c>
      <c r="AQ5" s="137"/>
      <c r="AR5" s="137"/>
      <c r="AS5" s="137"/>
      <c r="AT5" s="137"/>
      <c r="AU5" s="137"/>
      <c r="AV5" s="137"/>
      <c r="AW5" s="137"/>
    </row>
    <row r="6" spans="1:49" ht="16.5" thickBot="1" x14ac:dyDescent="0.3">
      <c r="A6" s="48"/>
      <c r="B6" s="4">
        <v>2013</v>
      </c>
      <c r="C6" s="4">
        <v>2014</v>
      </c>
      <c r="D6" s="4">
        <v>2015</v>
      </c>
      <c r="E6" s="85">
        <v>2016</v>
      </c>
      <c r="F6" s="4">
        <v>2017</v>
      </c>
      <c r="G6" s="4">
        <v>2018</v>
      </c>
      <c r="H6" s="4">
        <v>2019</v>
      </c>
      <c r="I6" s="92" t="s">
        <v>28</v>
      </c>
      <c r="J6" s="4">
        <v>2013</v>
      </c>
      <c r="K6" s="4">
        <v>2014</v>
      </c>
      <c r="L6" s="4">
        <v>2015</v>
      </c>
      <c r="M6" s="85">
        <v>2016</v>
      </c>
      <c r="N6" s="85">
        <v>2017</v>
      </c>
      <c r="O6" s="85">
        <v>2018</v>
      </c>
      <c r="P6" s="85">
        <v>2019</v>
      </c>
      <c r="Q6" s="92" t="s">
        <v>28</v>
      </c>
      <c r="R6" s="4">
        <v>2013</v>
      </c>
      <c r="S6" s="4">
        <v>2014</v>
      </c>
      <c r="T6" s="4">
        <v>2015</v>
      </c>
      <c r="U6" s="85">
        <v>2016</v>
      </c>
      <c r="V6" s="4">
        <v>2017</v>
      </c>
      <c r="W6" s="4">
        <v>2018</v>
      </c>
      <c r="X6" s="4">
        <v>2019</v>
      </c>
      <c r="Y6" s="92" t="s">
        <v>28</v>
      </c>
      <c r="Z6" s="4">
        <v>2013</v>
      </c>
      <c r="AA6" s="4">
        <v>2014</v>
      </c>
      <c r="AB6" s="4">
        <v>2015</v>
      </c>
      <c r="AC6" s="85">
        <v>2016</v>
      </c>
      <c r="AD6" s="85">
        <v>2017</v>
      </c>
      <c r="AE6" s="85">
        <v>2018</v>
      </c>
      <c r="AF6" s="85">
        <v>2019</v>
      </c>
      <c r="AG6" s="92" t="s">
        <v>28</v>
      </c>
      <c r="AH6" s="4">
        <v>2013</v>
      </c>
      <c r="AI6" s="4">
        <v>2014</v>
      </c>
      <c r="AJ6" s="4">
        <v>2015</v>
      </c>
      <c r="AK6" s="85">
        <v>2016</v>
      </c>
      <c r="AL6" s="85">
        <v>2017</v>
      </c>
      <c r="AM6" s="85">
        <v>2018</v>
      </c>
      <c r="AN6" s="85">
        <v>2019</v>
      </c>
      <c r="AO6" s="101" t="s">
        <v>28</v>
      </c>
      <c r="AP6" s="4">
        <v>2013</v>
      </c>
      <c r="AQ6" s="4">
        <v>2014</v>
      </c>
      <c r="AR6" s="4">
        <v>2015</v>
      </c>
      <c r="AS6" s="85">
        <v>2016</v>
      </c>
      <c r="AT6" s="4">
        <v>2017</v>
      </c>
      <c r="AU6" s="4">
        <v>2018</v>
      </c>
      <c r="AV6" s="4">
        <v>2019</v>
      </c>
      <c r="AW6" s="102" t="s">
        <v>28</v>
      </c>
    </row>
    <row r="7" spans="1:49" s="1" customFormat="1" ht="15.75" x14ac:dyDescent="0.25">
      <c r="A7" s="30" t="s">
        <v>29</v>
      </c>
      <c r="B7" s="35">
        <v>1165002.4802542189</v>
      </c>
      <c r="C7" s="35">
        <v>1174608.3278934194</v>
      </c>
      <c r="D7" s="35">
        <v>1295418.5370815136</v>
      </c>
      <c r="E7" s="35">
        <v>1389410.5400094457</v>
      </c>
      <c r="F7" s="35">
        <v>1397919.5718932077</v>
      </c>
      <c r="G7" s="35">
        <v>1424582.5891732052</v>
      </c>
      <c r="H7" s="35">
        <v>1461439.745816939</v>
      </c>
      <c r="I7" s="45">
        <f>(H7-G7)/G7</f>
        <v>2.5872249825210126E-2</v>
      </c>
      <c r="J7" s="35">
        <v>396359</v>
      </c>
      <c r="K7" s="35">
        <v>389757</v>
      </c>
      <c r="L7" s="35">
        <v>336383</v>
      </c>
      <c r="M7" s="35">
        <v>454132</v>
      </c>
      <c r="N7" s="83">
        <v>482381</v>
      </c>
      <c r="O7" s="83">
        <v>591085</v>
      </c>
      <c r="P7" s="83">
        <v>755795</v>
      </c>
      <c r="Q7" s="45">
        <f>(P7-O7)/O7</f>
        <v>0.2786570459409391</v>
      </c>
      <c r="R7" s="35">
        <v>242947.20174260001</v>
      </c>
      <c r="S7" s="35">
        <v>264933.41125319269</v>
      </c>
      <c r="T7" s="35">
        <v>310665.66792814492</v>
      </c>
      <c r="U7" s="35">
        <v>358382.74821900751</v>
      </c>
      <c r="V7" s="35">
        <v>362036.63403414097</v>
      </c>
      <c r="W7" s="35">
        <v>332916.12457415799</v>
      </c>
      <c r="X7" s="35">
        <v>337957.15931189212</v>
      </c>
      <c r="Y7" s="45">
        <f>(X7-W7)/W7</f>
        <v>1.5142056408899532E-2</v>
      </c>
      <c r="Z7" s="35">
        <v>165188.0923830136</v>
      </c>
      <c r="AA7" s="35">
        <v>227321.838231256</v>
      </c>
      <c r="AB7" s="35">
        <v>229124.084146668</v>
      </c>
      <c r="AC7" s="35">
        <v>249961.7768155713</v>
      </c>
      <c r="AD7" s="83">
        <v>257011.30867509785</v>
      </c>
      <c r="AE7" s="83">
        <v>302865.39454274974</v>
      </c>
      <c r="AF7" s="83">
        <v>280134.15537074534</v>
      </c>
      <c r="AG7" s="45">
        <f>(AF7-AE7)/AE7</f>
        <v>-7.5053933468770262E-2</v>
      </c>
      <c r="AH7" s="35">
        <v>119773.80297198601</v>
      </c>
      <c r="AI7" s="35">
        <v>121898.50776166838</v>
      </c>
      <c r="AJ7" s="35">
        <v>129812.58187731401</v>
      </c>
      <c r="AK7" s="35">
        <v>134821.24917281861</v>
      </c>
      <c r="AL7" s="83">
        <v>158538.29722233032</v>
      </c>
      <c r="AM7" s="83">
        <v>157962.24919269473</v>
      </c>
      <c r="AN7" s="83">
        <v>165377.15431655868</v>
      </c>
      <c r="AO7" s="45">
        <f>(AN7-AM7)/AM7</f>
        <v>4.6940994837435301E-2</v>
      </c>
      <c r="AP7" s="35">
        <v>2089270.5773518186</v>
      </c>
      <c r="AQ7" s="35">
        <v>2178519.0851395363</v>
      </c>
      <c r="AR7" s="35">
        <v>2301403.8710336406</v>
      </c>
      <c r="AS7" s="35">
        <v>2586708.3142168429</v>
      </c>
      <c r="AT7" s="35">
        <v>2657886.8118247483</v>
      </c>
      <c r="AU7" s="35">
        <v>2809411.3574828077</v>
      </c>
      <c r="AV7" s="35">
        <v>3000703.2148161354</v>
      </c>
      <c r="AW7" s="45">
        <f>(AV7-AU7)/AU7</f>
        <v>6.8089657580341814E-2</v>
      </c>
    </row>
    <row r="8" spans="1:49" ht="15.75" x14ac:dyDescent="0.25">
      <c r="A8" s="3"/>
      <c r="B8" s="25"/>
      <c r="C8" s="25"/>
      <c r="D8" s="25"/>
      <c r="E8" s="25"/>
      <c r="F8" s="25"/>
      <c r="G8" s="25"/>
      <c r="H8" s="25"/>
      <c r="I8" s="43"/>
      <c r="J8" s="25"/>
      <c r="K8" s="25"/>
      <c r="L8" s="25"/>
      <c r="M8" s="25"/>
      <c r="N8" s="65"/>
      <c r="O8" s="65"/>
      <c r="P8" s="65"/>
      <c r="Q8" s="43"/>
      <c r="R8" s="25"/>
      <c r="S8" s="25"/>
      <c r="T8" s="25"/>
      <c r="U8" s="25"/>
      <c r="V8" s="25"/>
      <c r="W8" s="25"/>
      <c r="X8" s="25"/>
      <c r="Y8" s="43"/>
      <c r="Z8" s="25"/>
      <c r="AA8" s="25"/>
      <c r="AB8" s="25"/>
      <c r="AC8" s="25"/>
      <c r="AD8" s="65"/>
      <c r="AE8" s="65"/>
      <c r="AF8" s="65"/>
      <c r="AG8" s="43"/>
      <c r="AH8" s="25"/>
      <c r="AI8" s="25"/>
      <c r="AJ8" s="25"/>
      <c r="AK8" s="25"/>
      <c r="AL8" s="65"/>
      <c r="AM8" s="65"/>
      <c r="AN8" s="65"/>
      <c r="AO8" s="43"/>
      <c r="AP8" s="25"/>
      <c r="AQ8" s="25"/>
      <c r="AR8" s="25"/>
      <c r="AS8" s="25"/>
      <c r="AT8" s="25"/>
      <c r="AU8" s="42"/>
      <c r="AV8" s="42"/>
      <c r="AW8" s="43"/>
    </row>
    <row r="9" spans="1:49" ht="15.75" x14ac:dyDescent="0.25">
      <c r="A9" s="3" t="s">
        <v>30</v>
      </c>
      <c r="B9" s="25">
        <v>716114.08448557905</v>
      </c>
      <c r="C9" s="25">
        <v>701528.89759398717</v>
      </c>
      <c r="D9" s="25">
        <v>764837.81168552628</v>
      </c>
      <c r="E9" s="25">
        <v>812484.29169581691</v>
      </c>
      <c r="F9" s="25">
        <v>814889.0550583679</v>
      </c>
      <c r="G9" s="25">
        <v>804972.89682484861</v>
      </c>
      <c r="H9" s="25">
        <v>757944.68763127201</v>
      </c>
      <c r="I9" s="43">
        <f>(H9-G9)/G9</f>
        <v>-5.8422102631126606E-2</v>
      </c>
      <c r="J9" s="25">
        <v>180010</v>
      </c>
      <c r="K9" s="25">
        <v>167696</v>
      </c>
      <c r="L9" s="25">
        <v>112860</v>
      </c>
      <c r="M9" s="25">
        <v>198186</v>
      </c>
      <c r="N9" s="65">
        <v>162834</v>
      </c>
      <c r="O9" s="65">
        <v>221801</v>
      </c>
      <c r="P9" s="65">
        <v>270163</v>
      </c>
      <c r="Q9" s="43">
        <f>(P9-O9)/O9</f>
        <v>0.21804229917809206</v>
      </c>
      <c r="R9" s="25">
        <v>71407.287264543207</v>
      </c>
      <c r="S9" s="25">
        <v>88091.771371956071</v>
      </c>
      <c r="T9" s="25">
        <v>112889.46316379867</v>
      </c>
      <c r="U9" s="25">
        <v>128073.11668191722</v>
      </c>
      <c r="V9" s="25">
        <v>136367.19530586962</v>
      </c>
      <c r="W9" s="25">
        <v>123679.42793368449</v>
      </c>
      <c r="X9" s="25">
        <v>125012.73755935839</v>
      </c>
      <c r="Y9" s="43">
        <f>(X9-W9)/W9</f>
        <v>1.0780367017777598E-2</v>
      </c>
      <c r="Z9" s="25">
        <v>39166.210127732003</v>
      </c>
      <c r="AA9" s="25">
        <v>82736.843638848033</v>
      </c>
      <c r="AB9" s="25">
        <v>83510.143219737045</v>
      </c>
      <c r="AC9" s="25">
        <v>108015.10582402197</v>
      </c>
      <c r="AD9" s="65">
        <v>89320.16301444787</v>
      </c>
      <c r="AE9" s="65">
        <v>96315.861004752587</v>
      </c>
      <c r="AF9" s="65">
        <v>88977.386694571425</v>
      </c>
      <c r="AG9" s="43">
        <f>(AF9-AE9)/AE9</f>
        <v>-7.6191753192333025E-2</v>
      </c>
      <c r="AH9" s="25">
        <v>37376.453252945561</v>
      </c>
      <c r="AI9" s="25">
        <v>45818.29549765744</v>
      </c>
      <c r="AJ9" s="25">
        <v>41219.433509331691</v>
      </c>
      <c r="AK9" s="25">
        <v>57852.684091265051</v>
      </c>
      <c r="AL9" s="65">
        <v>66199.44746956462</v>
      </c>
      <c r="AM9" s="65">
        <v>54469.631059295119</v>
      </c>
      <c r="AN9" s="65">
        <v>51028.156912782142</v>
      </c>
      <c r="AO9" s="43">
        <f>(AN9-AM9)/AM9</f>
        <v>-6.3181521144628675E-2</v>
      </c>
      <c r="AP9" s="25">
        <v>1044074.0351307997</v>
      </c>
      <c r="AQ9" s="25">
        <v>1085871.8081024487</v>
      </c>
      <c r="AR9" s="25">
        <v>1115316.8515783937</v>
      </c>
      <c r="AS9" s="25">
        <v>1304611.1982930212</v>
      </c>
      <c r="AT9" s="25">
        <v>1269609.8608482301</v>
      </c>
      <c r="AU9" s="42">
        <v>1301238.8168225808</v>
      </c>
      <c r="AV9" s="42">
        <v>1293125.9687979841</v>
      </c>
      <c r="AW9" s="43">
        <f>(AV9-AU9)/AU9</f>
        <v>-6.2347110458993099E-3</v>
      </c>
    </row>
    <row r="10" spans="1:49" ht="15.75" x14ac:dyDescent="0.25">
      <c r="A10" s="3" t="s">
        <v>31</v>
      </c>
      <c r="B10" s="25">
        <v>203277.56491713075</v>
      </c>
      <c r="C10" s="25">
        <v>227677.14403896677</v>
      </c>
      <c r="D10" s="25">
        <v>267987.42166119278</v>
      </c>
      <c r="E10" s="25">
        <v>314311.2599287387</v>
      </c>
      <c r="F10" s="25">
        <v>320529.55848551652</v>
      </c>
      <c r="G10" s="25">
        <v>352186.76061805949</v>
      </c>
      <c r="H10" s="25">
        <v>400278.41980980634</v>
      </c>
      <c r="I10" s="43">
        <f t="shared" ref="I10:I12" si="0">(H10-G10)/G10</f>
        <v>0.13655158163058101</v>
      </c>
      <c r="J10" s="25">
        <v>150542</v>
      </c>
      <c r="K10" s="25">
        <v>164323</v>
      </c>
      <c r="L10" s="25">
        <v>134452</v>
      </c>
      <c r="M10" s="25">
        <v>159375</v>
      </c>
      <c r="N10" s="65">
        <v>236899</v>
      </c>
      <c r="O10" s="65">
        <v>254544</v>
      </c>
      <c r="P10" s="65">
        <v>322538</v>
      </c>
      <c r="Q10" s="43">
        <f t="shared" ref="Q10:Q12" si="1">(P10-O10)/O10</f>
        <v>0.26712081211892641</v>
      </c>
      <c r="R10" s="25">
        <v>110734.38911724418</v>
      </c>
      <c r="S10" s="25">
        <v>131283.11357496091</v>
      </c>
      <c r="T10" s="25">
        <v>147530.89492991468</v>
      </c>
      <c r="U10" s="25">
        <v>175828.94270980594</v>
      </c>
      <c r="V10" s="25">
        <v>156201.65697839102</v>
      </c>
      <c r="W10" s="25">
        <v>164546.55702043854</v>
      </c>
      <c r="X10" s="25">
        <v>175368.78292340355</v>
      </c>
      <c r="Y10" s="43">
        <f t="shared" ref="Y10:Y12" si="2">(X10-W10)/W10</f>
        <v>6.5769992997305668E-2</v>
      </c>
      <c r="Z10" s="25">
        <v>103208.85535475939</v>
      </c>
      <c r="AA10" s="25">
        <v>119690.933233245</v>
      </c>
      <c r="AB10" s="25">
        <v>110682.530976505</v>
      </c>
      <c r="AC10" s="25">
        <v>128560.50539262021</v>
      </c>
      <c r="AD10" s="65">
        <v>153017.3625430676</v>
      </c>
      <c r="AE10" s="65">
        <v>187229.23085402523</v>
      </c>
      <c r="AF10" s="65">
        <v>173017.1028113449</v>
      </c>
      <c r="AG10" s="43">
        <f t="shared" ref="AG10:AG12" si="3">(AF10-AE10)/AE10</f>
        <v>-7.5907634603065419E-2</v>
      </c>
      <c r="AH10" s="25">
        <v>70998.911946396402</v>
      </c>
      <c r="AI10" s="25">
        <v>65049.285290501495</v>
      </c>
      <c r="AJ10" s="25">
        <v>69223.911884847897</v>
      </c>
      <c r="AK10" s="25">
        <v>65428.906605158598</v>
      </c>
      <c r="AL10" s="65">
        <v>79350.985706504667</v>
      </c>
      <c r="AM10" s="65">
        <v>90179.583067709827</v>
      </c>
      <c r="AN10" s="65">
        <v>103348.28107567356</v>
      </c>
      <c r="AO10" s="43">
        <f t="shared" ref="AO10:AO12" si="4">(AN10-AM10)/AM10</f>
        <v>0.14602748826279482</v>
      </c>
      <c r="AP10" s="25">
        <v>638761.72133553075</v>
      </c>
      <c r="AQ10" s="25">
        <v>708023.47613767418</v>
      </c>
      <c r="AR10" s="25">
        <v>729876.75945246033</v>
      </c>
      <c r="AS10" s="25">
        <v>843504.61463632341</v>
      </c>
      <c r="AT10" s="25">
        <v>945998.5637134813</v>
      </c>
      <c r="AU10" s="42">
        <v>1048686.131560233</v>
      </c>
      <c r="AV10" s="42">
        <v>1174550.5866202284</v>
      </c>
      <c r="AW10" s="43">
        <f t="shared" ref="AW10:AW12" si="5">(AV10-AU10)/AU10</f>
        <v>0.12002109236701218</v>
      </c>
    </row>
    <row r="11" spans="1:49" ht="15.75" x14ac:dyDescent="0.25">
      <c r="A11" s="3" t="s">
        <v>32</v>
      </c>
      <c r="B11" s="25">
        <v>219398.60653426932</v>
      </c>
      <c r="C11" s="25">
        <v>221988.81000339761</v>
      </c>
      <c r="D11" s="25">
        <v>243368.89121422567</v>
      </c>
      <c r="E11" s="25">
        <v>245750.47773433564</v>
      </c>
      <c r="F11" s="25">
        <v>239250.30051415775</v>
      </c>
      <c r="G11" s="25">
        <v>247562.05307761641</v>
      </c>
      <c r="H11" s="25">
        <v>282773.52229068911</v>
      </c>
      <c r="I11" s="43">
        <f t="shared" si="0"/>
        <v>0.14223290191422472</v>
      </c>
      <c r="J11" s="73">
        <v>29296</v>
      </c>
      <c r="K11" s="73">
        <v>17376</v>
      </c>
      <c r="L11" s="73">
        <v>34091</v>
      </c>
      <c r="M11" s="73">
        <v>35379</v>
      </c>
      <c r="N11" s="73">
        <v>28932</v>
      </c>
      <c r="O11" s="74">
        <v>40233</v>
      </c>
      <c r="P11" s="74">
        <v>65911</v>
      </c>
      <c r="Q11" s="43">
        <f t="shared" si="1"/>
        <v>0.63823229687072802</v>
      </c>
      <c r="R11" s="25">
        <v>47078.018841404599</v>
      </c>
      <c r="S11" s="25">
        <v>35402.357103221824</v>
      </c>
      <c r="T11" s="25">
        <v>42406.519167440434</v>
      </c>
      <c r="U11" s="25">
        <v>43713.475886068612</v>
      </c>
      <c r="V11" s="25">
        <v>54185.469427333985</v>
      </c>
      <c r="W11" s="25">
        <v>36216.142887454516</v>
      </c>
      <c r="X11" s="25">
        <v>29575.162943071828</v>
      </c>
      <c r="Y11" s="43">
        <f t="shared" si="2"/>
        <v>-0.18337071302761959</v>
      </c>
      <c r="Z11" s="25">
        <v>17060.451447477659</v>
      </c>
      <c r="AA11" s="25">
        <v>17937.432165434737</v>
      </c>
      <c r="AB11" s="25">
        <v>18874.202067216364</v>
      </c>
      <c r="AC11" s="65">
        <v>7660.8855714394567</v>
      </c>
      <c r="AD11" s="65">
        <v>10661.803079024972</v>
      </c>
      <c r="AE11" s="65">
        <v>16857.162977326396</v>
      </c>
      <c r="AF11" s="65">
        <v>8594.3998814601837</v>
      </c>
      <c r="AG11" s="43">
        <f t="shared" si="3"/>
        <v>-0.49016332742229407</v>
      </c>
      <c r="AH11" s="25">
        <v>9161.5215845927742</v>
      </c>
      <c r="AI11" s="25">
        <v>9222.3631766768758</v>
      </c>
      <c r="AJ11" s="25">
        <v>17921.344808916409</v>
      </c>
      <c r="AK11" s="65">
        <v>9782.0440259184761</v>
      </c>
      <c r="AL11" s="65">
        <v>10968.578123634332</v>
      </c>
      <c r="AM11" s="65">
        <v>11232.889299853703</v>
      </c>
      <c r="AN11" s="65">
        <v>8093.1530802576308</v>
      </c>
      <c r="AO11" s="43">
        <f t="shared" si="4"/>
        <v>-0.27951278925511747</v>
      </c>
      <c r="AP11" s="25">
        <v>321994.59840774431</v>
      </c>
      <c r="AQ11" s="25">
        <v>301926.96244873106</v>
      </c>
      <c r="AR11" s="25">
        <v>356661.95725779887</v>
      </c>
      <c r="AS11" s="25">
        <v>342285.88321776217</v>
      </c>
      <c r="AT11" s="25">
        <v>343998.15114415064</v>
      </c>
      <c r="AU11" s="42">
        <v>352101.24824225099</v>
      </c>
      <c r="AV11" s="42">
        <v>394947.23819547874</v>
      </c>
      <c r="AW11" s="43">
        <f t="shared" si="5"/>
        <v>0.12168656080352507</v>
      </c>
    </row>
    <row r="12" spans="1:49" ht="15.75" x14ac:dyDescent="0.25">
      <c r="A12" s="3" t="s">
        <v>6</v>
      </c>
      <c r="B12" s="25">
        <v>26212.224317241031</v>
      </c>
      <c r="C12" s="25">
        <v>23413.401823283359</v>
      </c>
      <c r="D12" s="25">
        <v>19224.412520545615</v>
      </c>
      <c r="E12" s="25">
        <v>16864.510650554595</v>
      </c>
      <c r="F12" s="25">
        <v>23250.657835251208</v>
      </c>
      <c r="G12" s="25">
        <v>19860.878652680476</v>
      </c>
      <c r="H12" s="25">
        <v>20443.11608516804</v>
      </c>
      <c r="I12" s="43">
        <f t="shared" si="0"/>
        <v>2.9315794264166826E-2</v>
      </c>
      <c r="J12" s="74">
        <v>36511</v>
      </c>
      <c r="K12" s="74">
        <v>40362</v>
      </c>
      <c r="L12" s="74">
        <v>54980</v>
      </c>
      <c r="M12" s="65">
        <v>61192</v>
      </c>
      <c r="N12" s="74">
        <v>53716</v>
      </c>
      <c r="O12" s="65">
        <v>74507</v>
      </c>
      <c r="P12" s="65">
        <v>97183</v>
      </c>
      <c r="Q12" s="43">
        <f t="shared" si="1"/>
        <v>0.30434724254096929</v>
      </c>
      <c r="R12" s="25">
        <v>13727.5065194077</v>
      </c>
      <c r="S12" s="25">
        <v>10156.1692030539</v>
      </c>
      <c r="T12" s="25">
        <v>7838.7906669922595</v>
      </c>
      <c r="U12" s="65">
        <v>10767.212941215144</v>
      </c>
      <c r="V12" s="65">
        <v>15282.312322546142</v>
      </c>
      <c r="W12" s="74">
        <v>8473.9967325801936</v>
      </c>
      <c r="X12" s="74">
        <v>8000.4758860584388</v>
      </c>
      <c r="Y12" s="43">
        <f t="shared" si="2"/>
        <v>-5.5879281225256663E-2</v>
      </c>
      <c r="Z12" s="25">
        <v>5752.5754530445438</v>
      </c>
      <c r="AA12" s="65">
        <v>6956.6291937291426</v>
      </c>
      <c r="AB12" s="65">
        <v>16057.207883208805</v>
      </c>
      <c r="AC12" s="73">
        <v>5725.2800274896381</v>
      </c>
      <c r="AD12" s="73">
        <v>4011.9800385575491</v>
      </c>
      <c r="AE12" s="73">
        <v>2463.1397066453928</v>
      </c>
      <c r="AF12" s="73">
        <v>9545.2659833688522</v>
      </c>
      <c r="AG12" s="43">
        <f t="shared" si="3"/>
        <v>2.8752434373155276</v>
      </c>
      <c r="AH12" s="25">
        <v>2236.91618805084</v>
      </c>
      <c r="AI12" s="25">
        <v>1808.5637968325796</v>
      </c>
      <c r="AJ12" s="25">
        <v>1447.8916742177901</v>
      </c>
      <c r="AK12" s="73">
        <v>1757.6144504763604</v>
      </c>
      <c r="AL12" s="73">
        <v>2019.2859226265625</v>
      </c>
      <c r="AM12" s="73">
        <v>2080.1457658360823</v>
      </c>
      <c r="AN12" s="73">
        <v>2907.5632478453281</v>
      </c>
      <c r="AO12" s="43">
        <f t="shared" si="4"/>
        <v>0.397768990807564</v>
      </c>
      <c r="AP12" s="25">
        <v>84440.222477744115</v>
      </c>
      <c r="AQ12" s="25">
        <v>82696.764016898975</v>
      </c>
      <c r="AR12" s="25">
        <v>99548.302744964458</v>
      </c>
      <c r="AS12" s="25">
        <v>96306.618069735749</v>
      </c>
      <c r="AT12" s="25">
        <v>98280.236118981484</v>
      </c>
      <c r="AU12" s="42">
        <v>107385.16085774214</v>
      </c>
      <c r="AV12" s="42">
        <v>138079.42120244066</v>
      </c>
      <c r="AW12" s="43">
        <f t="shared" si="5"/>
        <v>0.28583335071184141</v>
      </c>
    </row>
    <row r="13" spans="1:49" ht="15.75" x14ac:dyDescent="0.25">
      <c r="A13" s="3"/>
      <c r="B13" s="25"/>
      <c r="C13" s="25"/>
      <c r="D13" s="25"/>
      <c r="E13" s="25"/>
      <c r="F13" s="25"/>
      <c r="G13" s="25"/>
      <c r="H13" s="25"/>
      <c r="I13" s="46"/>
      <c r="J13" s="25"/>
      <c r="K13" s="25"/>
      <c r="L13" s="25"/>
      <c r="M13" s="25"/>
      <c r="N13" s="65"/>
      <c r="O13" s="65"/>
      <c r="P13" s="65"/>
      <c r="Q13" s="46"/>
      <c r="R13" s="25"/>
      <c r="S13" s="25"/>
      <c r="T13" s="25"/>
      <c r="U13" s="25"/>
      <c r="V13" s="25"/>
      <c r="W13" s="25"/>
      <c r="X13" s="25"/>
      <c r="Y13" s="46"/>
      <c r="Z13" s="25"/>
      <c r="AA13" s="25"/>
      <c r="AB13" s="25"/>
      <c r="AC13" s="25"/>
      <c r="AD13" s="65"/>
      <c r="AE13" s="65"/>
      <c r="AF13" s="65"/>
      <c r="AG13" s="46"/>
      <c r="AH13" s="25"/>
      <c r="AI13" s="25"/>
      <c r="AJ13" s="25"/>
      <c r="AK13" s="25"/>
      <c r="AL13" s="65"/>
      <c r="AM13" s="65"/>
      <c r="AN13" s="65"/>
      <c r="AO13" s="46"/>
      <c r="AP13" s="25"/>
      <c r="AQ13" s="25"/>
      <c r="AR13" s="25"/>
      <c r="AS13" s="25"/>
      <c r="AT13" s="25"/>
      <c r="AU13" s="25"/>
      <c r="AV13" s="25"/>
      <c r="AW13" s="46"/>
    </row>
    <row r="14" spans="1:49" ht="16.5" thickBot="1" x14ac:dyDescent="0.3">
      <c r="A14" s="4"/>
      <c r="B14" s="27"/>
      <c r="C14" s="27"/>
      <c r="D14" s="27"/>
      <c r="E14" s="27"/>
      <c r="F14" s="27"/>
      <c r="G14" s="27"/>
      <c r="H14" s="27"/>
      <c r="I14" s="49"/>
      <c r="J14" s="27"/>
      <c r="K14" s="27"/>
      <c r="L14" s="27"/>
      <c r="M14" s="27"/>
      <c r="N14" s="89"/>
      <c r="O14" s="89"/>
      <c r="P14" s="89"/>
      <c r="Q14" s="49"/>
      <c r="R14" s="27"/>
      <c r="S14" s="27"/>
      <c r="T14" s="27"/>
      <c r="U14" s="27"/>
      <c r="V14" s="27"/>
      <c r="W14" s="27"/>
      <c r="X14" s="27"/>
      <c r="Y14" s="49"/>
      <c r="Z14" s="27"/>
      <c r="AA14" s="27"/>
      <c r="AB14" s="27"/>
      <c r="AC14" s="27"/>
      <c r="AD14" s="89"/>
      <c r="AE14" s="89"/>
      <c r="AF14" s="89"/>
      <c r="AG14" s="49"/>
      <c r="AH14" s="27"/>
      <c r="AI14" s="27"/>
      <c r="AJ14" s="27"/>
      <c r="AK14" s="27"/>
      <c r="AL14" s="89"/>
      <c r="AM14" s="89"/>
      <c r="AN14" s="89"/>
      <c r="AO14" s="49"/>
      <c r="AP14" s="27"/>
      <c r="AQ14" s="27"/>
      <c r="AR14" s="27"/>
      <c r="AS14" s="27"/>
      <c r="AT14" s="27"/>
      <c r="AU14" s="27"/>
      <c r="AV14" s="27"/>
      <c r="AW14" s="49"/>
    </row>
    <row r="15" spans="1:49" s="1" customFormat="1" ht="15.75" x14ac:dyDescent="0.25">
      <c r="A15" s="30" t="s">
        <v>33</v>
      </c>
      <c r="B15" s="35">
        <v>5482223.9949145168</v>
      </c>
      <c r="C15" s="35">
        <v>4994063.5781500358</v>
      </c>
      <c r="D15" s="35">
        <v>5426342.273737981</v>
      </c>
      <c r="E15" s="35">
        <v>5630301.8951703804</v>
      </c>
      <c r="F15" s="35">
        <v>5735049.8306911848</v>
      </c>
      <c r="G15" s="35">
        <v>5734031.8393298993</v>
      </c>
      <c r="H15" s="35">
        <v>5710332.4999179998</v>
      </c>
      <c r="I15" s="45">
        <f>(H15-G15)/G15</f>
        <v>-4.1331021654510101E-3</v>
      </c>
      <c r="J15" s="35">
        <v>1002772</v>
      </c>
      <c r="K15" s="35">
        <v>1087955</v>
      </c>
      <c r="L15" s="35">
        <v>850394</v>
      </c>
      <c r="M15" s="35">
        <v>1001797</v>
      </c>
      <c r="N15" s="83">
        <v>1046478</v>
      </c>
      <c r="O15" s="83">
        <v>1505958</v>
      </c>
      <c r="P15" s="83">
        <v>1858509</v>
      </c>
      <c r="Q15" s="45">
        <f>(P15-O15)/O15</f>
        <v>0.23410413836242444</v>
      </c>
      <c r="R15" s="35">
        <v>1560735.3658028801</v>
      </c>
      <c r="S15" s="35">
        <v>1855835.6718788415</v>
      </c>
      <c r="T15" s="35">
        <v>2052504.5783279629</v>
      </c>
      <c r="U15" s="35">
        <v>2344644.4777912218</v>
      </c>
      <c r="V15" s="35">
        <v>2363744.4079893418</v>
      </c>
      <c r="W15" s="35">
        <v>1945073.977377886</v>
      </c>
      <c r="X15" s="35">
        <v>1919677.2693695123</v>
      </c>
      <c r="Y15" s="45">
        <f>(X15-W15)/W15</f>
        <v>-1.3056936807416651E-2</v>
      </c>
      <c r="Z15" s="35">
        <v>948089.569100508</v>
      </c>
      <c r="AA15" s="35">
        <v>1210395.2133930423</v>
      </c>
      <c r="AB15" s="35">
        <v>1508636.4699728643</v>
      </c>
      <c r="AC15" s="35">
        <v>1471484.1264281808</v>
      </c>
      <c r="AD15" s="83">
        <v>1408551.6307903733</v>
      </c>
      <c r="AE15" s="83">
        <v>1546485.2406710926</v>
      </c>
      <c r="AF15" s="83">
        <v>1340933.8914329109</v>
      </c>
      <c r="AG15" s="45">
        <f>(AF15-AE15)/AE15</f>
        <v>-0.13291517036980147</v>
      </c>
      <c r="AH15" s="35">
        <v>823084.30283664796</v>
      </c>
      <c r="AI15" s="35">
        <v>884883.41576099896</v>
      </c>
      <c r="AJ15" s="35">
        <v>842307.79358430975</v>
      </c>
      <c r="AK15" s="35">
        <v>912407.27462606935</v>
      </c>
      <c r="AL15" s="83">
        <v>1091868.6694095803</v>
      </c>
      <c r="AM15" s="83">
        <v>1044266.278349951</v>
      </c>
      <c r="AN15" s="83">
        <v>985471.15367843653</v>
      </c>
      <c r="AO15" s="45">
        <f>(AN15-AM15)/AM15</f>
        <v>-5.6302808862522008E-2</v>
      </c>
      <c r="AP15" s="35">
        <v>9816905.2326545529</v>
      </c>
      <c r="AQ15" s="35">
        <v>10033132.87918292</v>
      </c>
      <c r="AR15" s="35">
        <v>10680185.115623118</v>
      </c>
      <c r="AS15" s="35">
        <v>11360634.774015851</v>
      </c>
      <c r="AT15" s="35">
        <v>11645692.538880255</v>
      </c>
      <c r="AU15" s="35">
        <v>11775815.335728828</v>
      </c>
      <c r="AV15" s="35">
        <v>11814923.814398859</v>
      </c>
      <c r="AW15" s="45">
        <f>(AV15-AU15)/AU15</f>
        <v>3.3210845750418975E-3</v>
      </c>
    </row>
    <row r="16" spans="1:49" ht="15.75" x14ac:dyDescent="0.25">
      <c r="A16" s="3"/>
      <c r="B16" s="25"/>
      <c r="C16" s="25"/>
      <c r="D16" s="25"/>
      <c r="E16" s="25"/>
      <c r="F16" s="25"/>
      <c r="G16" s="25"/>
      <c r="H16" s="25"/>
      <c r="I16" s="43"/>
      <c r="J16" s="25"/>
      <c r="K16" s="25"/>
      <c r="L16" s="25"/>
      <c r="M16" s="25"/>
      <c r="N16" s="65"/>
      <c r="O16" s="65"/>
      <c r="P16" s="65"/>
      <c r="Q16" s="43"/>
      <c r="R16" s="25"/>
      <c r="S16" s="25"/>
      <c r="T16" s="25"/>
      <c r="U16" s="25"/>
      <c r="V16" s="25"/>
      <c r="W16" s="25"/>
      <c r="X16" s="25"/>
      <c r="Y16" s="43"/>
      <c r="Z16" s="25"/>
      <c r="AA16" s="25"/>
      <c r="AB16" s="25"/>
      <c r="AC16" s="25"/>
      <c r="AD16" s="65"/>
      <c r="AE16" s="65"/>
      <c r="AF16" s="65"/>
      <c r="AG16" s="43"/>
      <c r="AH16" s="25"/>
      <c r="AI16" s="25"/>
      <c r="AJ16" s="25"/>
      <c r="AK16" s="25"/>
      <c r="AL16" s="65"/>
      <c r="AM16" s="65"/>
      <c r="AN16" s="65"/>
      <c r="AO16" s="43"/>
      <c r="AP16" s="25"/>
      <c r="AQ16" s="25"/>
      <c r="AR16" s="25"/>
      <c r="AS16" s="25"/>
      <c r="AT16" s="25"/>
      <c r="AU16" s="42"/>
      <c r="AV16" s="42"/>
      <c r="AW16" s="43"/>
    </row>
    <row r="17" spans="1:49" ht="15.75" x14ac:dyDescent="0.25">
      <c r="A17" s="3" t="s">
        <v>30</v>
      </c>
      <c r="B17" s="25">
        <v>3649434.5880838423</v>
      </c>
      <c r="C17" s="25">
        <v>3292422.7921252269</v>
      </c>
      <c r="D17" s="25">
        <v>3683622.5454385574</v>
      </c>
      <c r="E17" s="25">
        <v>3785089.9123255853</v>
      </c>
      <c r="F17" s="25">
        <v>3804814.2350294013</v>
      </c>
      <c r="G17" s="25">
        <v>3642045.523891408</v>
      </c>
      <c r="H17" s="25">
        <v>3462227.2150595956</v>
      </c>
      <c r="I17" s="43">
        <f>(H17-G17)/G17</f>
        <v>-4.9372888848375047E-2</v>
      </c>
      <c r="J17" s="25">
        <v>562378</v>
      </c>
      <c r="K17" s="25">
        <v>478323</v>
      </c>
      <c r="L17" s="25">
        <v>340722</v>
      </c>
      <c r="M17" s="25">
        <v>440542</v>
      </c>
      <c r="N17" s="65">
        <v>369372</v>
      </c>
      <c r="O17" s="65">
        <v>570705</v>
      </c>
      <c r="P17" s="65">
        <v>692425</v>
      </c>
      <c r="Q17" s="43">
        <f>(P17-O17)/O17</f>
        <v>0.21328006588342488</v>
      </c>
      <c r="R17" s="25">
        <v>430205.69259756047</v>
      </c>
      <c r="S17" s="25">
        <v>574361.00234463182</v>
      </c>
      <c r="T17" s="25">
        <v>797201.84766646335</v>
      </c>
      <c r="U17" s="25">
        <v>968671.99742832419</v>
      </c>
      <c r="V17" s="25">
        <v>956410.39242260263</v>
      </c>
      <c r="W17" s="25">
        <v>830747.04044309095</v>
      </c>
      <c r="X17" s="25">
        <v>950231.62503320083</v>
      </c>
      <c r="Y17" s="43">
        <f>(X17-W17)/W17</f>
        <v>0.14382787873235281</v>
      </c>
      <c r="Z17" s="25">
        <v>438222.47138961434</v>
      </c>
      <c r="AA17" s="25">
        <v>629879.77113016159</v>
      </c>
      <c r="AB17" s="25">
        <v>887039.88995247195</v>
      </c>
      <c r="AC17" s="25">
        <v>961949.02290864498</v>
      </c>
      <c r="AD17" s="65">
        <v>832930.19149980159</v>
      </c>
      <c r="AE17" s="65">
        <v>841286.13286732207</v>
      </c>
      <c r="AF17" s="65">
        <v>773938.36375876854</v>
      </c>
      <c r="AG17" s="43">
        <f>(AF17-AE17)/AE17</f>
        <v>-8.0053345083693245E-2</v>
      </c>
      <c r="AH17" s="25">
        <v>423099.97718981665</v>
      </c>
      <c r="AI17" s="25">
        <v>514309.44269107492</v>
      </c>
      <c r="AJ17" s="25">
        <v>506077.86834050657</v>
      </c>
      <c r="AK17" s="25">
        <v>546281.7771515816</v>
      </c>
      <c r="AL17" s="65">
        <v>682391.78085543576</v>
      </c>
      <c r="AM17" s="65">
        <v>647532.58708872553</v>
      </c>
      <c r="AN17" s="65">
        <v>609406.06339329307</v>
      </c>
      <c r="AO17" s="43">
        <f>(AN17-AM17)/AM17</f>
        <v>-5.8879698806893144E-2</v>
      </c>
      <c r="AP17" s="25">
        <v>5503340.7292608339</v>
      </c>
      <c r="AQ17" s="25">
        <v>5489296.0082910955</v>
      </c>
      <c r="AR17" s="25">
        <v>6214664.1513979994</v>
      </c>
      <c r="AS17" s="25">
        <v>6702534.7098141359</v>
      </c>
      <c r="AT17" s="25">
        <v>6645918.5998071553</v>
      </c>
      <c r="AU17" s="42">
        <v>6532316.2842905466</v>
      </c>
      <c r="AV17" s="42">
        <v>6488228.2672448587</v>
      </c>
      <c r="AW17" s="43">
        <f>(AV17-AU17)/AU17</f>
        <v>-6.7492165300866384E-3</v>
      </c>
    </row>
    <row r="18" spans="1:49" ht="15.75" x14ac:dyDescent="0.25">
      <c r="A18" s="3" t="s">
        <v>31</v>
      </c>
      <c r="B18" s="25">
        <v>933580.38056251348</v>
      </c>
      <c r="C18" s="25">
        <v>793832.29794927977</v>
      </c>
      <c r="D18" s="25">
        <v>878830.84416768816</v>
      </c>
      <c r="E18" s="25">
        <v>1022966.0247027858</v>
      </c>
      <c r="F18" s="25">
        <v>1102152.0234528428</v>
      </c>
      <c r="G18" s="25">
        <v>1157613.4472996234</v>
      </c>
      <c r="H18" s="25">
        <v>1290052.9607443921</v>
      </c>
      <c r="I18" s="43">
        <f t="shared" ref="I18:I20" si="6">(H18-G18)/G18</f>
        <v>0.11440737299114115</v>
      </c>
      <c r="J18" s="25">
        <v>327989</v>
      </c>
      <c r="K18" s="25">
        <v>462261</v>
      </c>
      <c r="L18" s="25">
        <v>333554</v>
      </c>
      <c r="M18" s="25">
        <v>356743</v>
      </c>
      <c r="N18" s="65">
        <v>539727</v>
      </c>
      <c r="O18" s="65">
        <v>672759</v>
      </c>
      <c r="P18" s="65">
        <v>875247</v>
      </c>
      <c r="Q18" s="43">
        <f t="shared" ref="Q18:Q20" si="7">(P18-O18)/O18</f>
        <v>0.3009814807382733</v>
      </c>
      <c r="R18" s="25">
        <v>425680.31467874942</v>
      </c>
      <c r="S18" s="25">
        <v>427282.22125630238</v>
      </c>
      <c r="T18" s="25">
        <v>627979.11765357782</v>
      </c>
      <c r="U18" s="25">
        <v>557643.33454775438</v>
      </c>
      <c r="V18" s="25">
        <v>459775.45150606846</v>
      </c>
      <c r="W18" s="25">
        <v>667360.82358455367</v>
      </c>
      <c r="X18" s="25">
        <v>617899.90400508768</v>
      </c>
      <c r="Y18" s="43">
        <f t="shared" ref="Y18:Y20" si="8">(X18-W18)/W18</f>
        <v>-7.4114209032828199E-2</v>
      </c>
      <c r="Z18" s="25">
        <v>362333.11579485377</v>
      </c>
      <c r="AA18" s="25">
        <v>393998.9618516115</v>
      </c>
      <c r="AB18" s="25">
        <v>353197.16819840204</v>
      </c>
      <c r="AC18" s="65">
        <v>368018.54658431938</v>
      </c>
      <c r="AD18" s="65">
        <v>417868.22696869553</v>
      </c>
      <c r="AE18" s="65">
        <v>492090.10364092386</v>
      </c>
      <c r="AF18" s="65">
        <v>411151.92544751306</v>
      </c>
      <c r="AG18" s="43">
        <f t="shared" ref="AG18:AG20" si="9">(AF18-AE18)/AE18</f>
        <v>-0.16447837010855854</v>
      </c>
      <c r="AH18" s="25">
        <v>239514.44251890699</v>
      </c>
      <c r="AI18" s="25">
        <v>198055.72676967725</v>
      </c>
      <c r="AJ18" s="25">
        <v>203405.80678474769</v>
      </c>
      <c r="AK18" s="25">
        <v>208457.66025238929</v>
      </c>
      <c r="AL18" s="65">
        <v>224391.34929432266</v>
      </c>
      <c r="AM18" s="65">
        <v>255025.38741810434</v>
      </c>
      <c r="AN18" s="65">
        <v>265160.41231064143</v>
      </c>
      <c r="AO18" s="43">
        <f t="shared" ref="AO18:AO20" si="10">(AN18-AM18)/AM18</f>
        <v>3.9741239078763223E-2</v>
      </c>
      <c r="AP18" s="25">
        <v>2289097.2535550236</v>
      </c>
      <c r="AQ18" s="25">
        <v>2275430.207826871</v>
      </c>
      <c r="AR18" s="25">
        <v>2396966.9368044157</v>
      </c>
      <c r="AS18" s="25">
        <v>2513828.5660872487</v>
      </c>
      <c r="AT18" s="25">
        <v>2743914.0512219374</v>
      </c>
      <c r="AU18" s="42">
        <v>3244848.7619432053</v>
      </c>
      <c r="AV18" s="42">
        <v>3459512.2025076342</v>
      </c>
      <c r="AW18" s="43">
        <f t="shared" ref="AW18:AW20" si="11">(AV18-AU18)/AU18</f>
        <v>6.6155145066260621E-2</v>
      </c>
    </row>
    <row r="19" spans="1:49" ht="15.75" x14ac:dyDescent="0.25">
      <c r="A19" s="3" t="s">
        <v>32</v>
      </c>
      <c r="B19" s="25">
        <v>782840.32149743557</v>
      </c>
      <c r="C19" s="25">
        <v>788877.53334472841</v>
      </c>
      <c r="D19" s="25">
        <v>752081.05247958947</v>
      </c>
      <c r="E19" s="25">
        <v>752114.99546010117</v>
      </c>
      <c r="F19" s="25">
        <v>689551.04266187374</v>
      </c>
      <c r="G19" s="25">
        <v>843482.66054121731</v>
      </c>
      <c r="H19" s="25">
        <v>815043.79262754286</v>
      </c>
      <c r="I19" s="43">
        <f t="shared" si="6"/>
        <v>-3.3716007742739799E-2</v>
      </c>
      <c r="J19" s="73">
        <v>35918</v>
      </c>
      <c r="K19" s="73">
        <v>37029</v>
      </c>
      <c r="L19" s="73">
        <v>59281</v>
      </c>
      <c r="M19" s="73">
        <v>60915</v>
      </c>
      <c r="N19" s="73">
        <v>47976</v>
      </c>
      <c r="O19" s="74">
        <v>88077</v>
      </c>
      <c r="P19" s="74">
        <v>106263</v>
      </c>
      <c r="Q19" s="43">
        <f t="shared" si="7"/>
        <v>0.20647842228958752</v>
      </c>
      <c r="R19" s="25">
        <v>419272.69126026251</v>
      </c>
      <c r="S19" s="65">
        <v>228348.61156357697</v>
      </c>
      <c r="T19" s="65">
        <v>392892.26531540242</v>
      </c>
      <c r="U19" s="65">
        <v>358126.0732348676</v>
      </c>
      <c r="V19" s="65">
        <v>332382.08081367583</v>
      </c>
      <c r="W19" s="65">
        <v>265908.31515844131</v>
      </c>
      <c r="X19" s="65">
        <v>173396.2185907042</v>
      </c>
      <c r="Y19" s="43">
        <f t="shared" si="8"/>
        <v>-0.34790975420461684</v>
      </c>
      <c r="Z19" s="25">
        <v>67287.240102658907</v>
      </c>
      <c r="AA19" s="25">
        <v>101061.68991646043</v>
      </c>
      <c r="AB19" s="25">
        <v>86794.168893081835</v>
      </c>
      <c r="AC19" s="65">
        <v>37284.294651529955</v>
      </c>
      <c r="AD19" s="65">
        <v>94606.03218736744</v>
      </c>
      <c r="AE19" s="65">
        <v>154397.84081079115</v>
      </c>
      <c r="AF19" s="65">
        <v>43207.236935308509</v>
      </c>
      <c r="AG19" s="43">
        <f t="shared" si="9"/>
        <v>-0.72015646910336406</v>
      </c>
      <c r="AH19" s="25">
        <v>69516.410520976555</v>
      </c>
      <c r="AI19" s="25">
        <v>79594.898378611513</v>
      </c>
      <c r="AJ19" s="25">
        <v>80677.667430228001</v>
      </c>
      <c r="AK19" s="65">
        <v>101518.36905911051</v>
      </c>
      <c r="AL19" s="65">
        <v>96103.381015104474</v>
      </c>
      <c r="AM19" s="65">
        <v>58711.409165752688</v>
      </c>
      <c r="AN19" s="65">
        <v>63736.899449069097</v>
      </c>
      <c r="AO19" s="43">
        <f t="shared" si="10"/>
        <v>8.559648549958257E-2</v>
      </c>
      <c r="AP19" s="25">
        <v>1374834.6633813335</v>
      </c>
      <c r="AQ19" s="25">
        <v>1234911.7332033773</v>
      </c>
      <c r="AR19" s="25">
        <v>1371726.1541183018</v>
      </c>
      <c r="AS19" s="25">
        <v>1309958.7324056092</v>
      </c>
      <c r="AT19" s="25">
        <v>1260618.5366780229</v>
      </c>
      <c r="AU19" s="42">
        <v>1410577.2256762024</v>
      </c>
      <c r="AV19" s="42">
        <v>1201647.1476026247</v>
      </c>
      <c r="AW19" s="43">
        <f t="shared" si="11"/>
        <v>-0.14811672432427145</v>
      </c>
    </row>
    <row r="20" spans="1:49" ht="15.75" x14ac:dyDescent="0.25">
      <c r="A20" s="3" t="s">
        <v>6</v>
      </c>
      <c r="B20" s="25">
        <v>116368.70477055448</v>
      </c>
      <c r="C20" s="25">
        <v>118930.95473071818</v>
      </c>
      <c r="D20" s="25">
        <v>111807.83165228636</v>
      </c>
      <c r="E20" s="25">
        <v>70130.962681907869</v>
      </c>
      <c r="F20" s="25">
        <v>138532.52954739975</v>
      </c>
      <c r="G20" s="25">
        <v>90890.207597649671</v>
      </c>
      <c r="H20" s="25">
        <v>143008.53148646973</v>
      </c>
      <c r="I20" s="43">
        <f t="shared" si="6"/>
        <v>0.57342067166945043</v>
      </c>
      <c r="J20" s="74">
        <v>76487</v>
      </c>
      <c r="K20" s="74">
        <v>110342</v>
      </c>
      <c r="L20" s="74">
        <v>116837.00000000001</v>
      </c>
      <c r="M20" s="65">
        <v>143597</v>
      </c>
      <c r="N20" s="74">
        <v>89403</v>
      </c>
      <c r="O20" s="65">
        <v>174417</v>
      </c>
      <c r="P20" s="65">
        <v>184574</v>
      </c>
      <c r="Q20" s="43">
        <f t="shared" si="7"/>
        <v>5.8234002419488923E-2</v>
      </c>
      <c r="R20" s="25">
        <v>285576.66726630746</v>
      </c>
      <c r="S20" s="65">
        <v>625843.83671432966</v>
      </c>
      <c r="T20" s="65">
        <v>234431.34769252612</v>
      </c>
      <c r="U20" s="65">
        <v>460203.07258027559</v>
      </c>
      <c r="V20" s="65">
        <v>615176.48324699409</v>
      </c>
      <c r="W20" s="74">
        <v>181057.79819179839</v>
      </c>
      <c r="X20" s="74">
        <v>178149.5217405195</v>
      </c>
      <c r="Y20" s="43">
        <f t="shared" si="8"/>
        <v>-1.6062696444580013E-2</v>
      </c>
      <c r="Z20" s="25">
        <v>80246.741813383123</v>
      </c>
      <c r="AA20" s="65">
        <v>85454.790494811081</v>
      </c>
      <c r="AB20" s="65">
        <v>181605.24292890774</v>
      </c>
      <c r="AC20" s="73">
        <v>104232.26228368643</v>
      </c>
      <c r="AD20" s="73">
        <v>63147.180134509239</v>
      </c>
      <c r="AE20" s="73">
        <v>58711.163352054653</v>
      </c>
      <c r="AF20" s="73">
        <v>112636.36529132085</v>
      </c>
      <c r="AG20" s="43">
        <f t="shared" si="9"/>
        <v>0.91848294021888144</v>
      </c>
      <c r="AH20" s="25">
        <v>90953.472606948344</v>
      </c>
      <c r="AI20" s="25">
        <v>92923.347921637993</v>
      </c>
      <c r="AJ20" s="25">
        <v>52146.451028826428</v>
      </c>
      <c r="AK20" s="73">
        <v>56149.468162987971</v>
      </c>
      <c r="AL20" s="73">
        <v>88982.158244715203</v>
      </c>
      <c r="AM20" s="73">
        <v>82996.894677367221</v>
      </c>
      <c r="AN20" s="73">
        <v>47167.778525433001</v>
      </c>
      <c r="AO20" s="43">
        <f t="shared" si="10"/>
        <v>-0.43169224934513861</v>
      </c>
      <c r="AP20" s="25">
        <v>649632.58645719336</v>
      </c>
      <c r="AQ20" s="25">
        <v>1033494.9298614969</v>
      </c>
      <c r="AR20" s="25">
        <v>696827.87330254668</v>
      </c>
      <c r="AS20" s="25">
        <v>834312.76570885791</v>
      </c>
      <c r="AT20" s="25">
        <v>995241.35117361881</v>
      </c>
      <c r="AU20" s="42">
        <v>588073.06381886988</v>
      </c>
      <c r="AV20" s="42">
        <v>665536.19704374298</v>
      </c>
      <c r="AW20" s="43">
        <f t="shared" si="11"/>
        <v>0.13172365474765602</v>
      </c>
    </row>
    <row r="21" spans="1:49" ht="15.75" x14ac:dyDescent="0.25">
      <c r="A21" s="3"/>
      <c r="B21" s="25"/>
      <c r="C21" s="25"/>
      <c r="D21" s="25"/>
      <c r="E21" s="25"/>
      <c r="F21" s="25"/>
      <c r="G21" s="25"/>
      <c r="H21" s="25"/>
      <c r="I21" s="46"/>
      <c r="J21" s="25"/>
      <c r="K21" s="25"/>
      <c r="L21" s="25"/>
      <c r="M21" s="25"/>
      <c r="N21" s="65"/>
      <c r="O21" s="65"/>
      <c r="P21" s="65"/>
      <c r="Q21" s="46"/>
      <c r="R21" s="25"/>
      <c r="S21" s="25"/>
      <c r="T21" s="25"/>
      <c r="U21" s="25"/>
      <c r="V21" s="25"/>
      <c r="W21" s="25"/>
      <c r="X21" s="25"/>
      <c r="Y21" s="46"/>
      <c r="Z21" s="25"/>
      <c r="AA21" s="25"/>
      <c r="AB21" s="25"/>
      <c r="AC21" s="25"/>
      <c r="AD21" s="65"/>
      <c r="AE21" s="65"/>
      <c r="AF21" s="65"/>
      <c r="AG21" s="46"/>
      <c r="AH21" s="25"/>
      <c r="AI21" s="25"/>
      <c r="AJ21" s="25"/>
      <c r="AK21" s="25"/>
      <c r="AL21" s="65"/>
      <c r="AM21" s="65"/>
      <c r="AN21" s="65"/>
      <c r="AO21" s="46"/>
      <c r="AP21" s="25"/>
      <c r="AQ21" s="25"/>
      <c r="AR21" s="25"/>
      <c r="AS21" s="25"/>
      <c r="AT21" s="25"/>
      <c r="AU21" s="25"/>
      <c r="AV21" s="25"/>
      <c r="AW21" s="46"/>
    </row>
    <row r="22" spans="1:49" ht="16.5" thickBot="1" x14ac:dyDescent="0.3">
      <c r="A22" s="4"/>
      <c r="B22" s="27"/>
      <c r="C22" s="27"/>
      <c r="D22" s="27"/>
      <c r="E22" s="27"/>
      <c r="F22" s="27"/>
      <c r="G22" s="27"/>
      <c r="H22" s="27"/>
      <c r="I22" s="49"/>
      <c r="J22" s="27"/>
      <c r="K22" s="27"/>
      <c r="Q22" s="49"/>
      <c r="R22" s="27"/>
      <c r="S22" s="27"/>
      <c r="T22" s="27"/>
      <c r="U22" s="27"/>
      <c r="V22" s="27"/>
      <c r="W22" s="27"/>
      <c r="X22" s="27"/>
      <c r="Y22" s="49"/>
      <c r="Z22" s="27"/>
      <c r="AA22" s="27"/>
      <c r="AB22" s="27"/>
      <c r="AC22" s="27"/>
      <c r="AD22" s="89"/>
      <c r="AE22" s="89"/>
      <c r="AF22" s="89"/>
      <c r="AG22" s="49"/>
      <c r="AH22" s="27"/>
      <c r="AI22" s="27"/>
      <c r="AJ22" s="27"/>
      <c r="AK22" s="27"/>
      <c r="AL22" s="89"/>
      <c r="AM22" s="89"/>
      <c r="AN22" s="89"/>
      <c r="AO22" s="49"/>
      <c r="AP22" s="27"/>
      <c r="AQ22" s="27"/>
      <c r="AR22" s="27"/>
      <c r="AS22" s="27"/>
      <c r="AT22" s="27"/>
      <c r="AU22" s="27"/>
      <c r="AV22" s="27"/>
      <c r="AW22" s="49"/>
    </row>
    <row r="23" spans="1:49" s="1" customFormat="1" ht="15.75" x14ac:dyDescent="0.25">
      <c r="A23" s="30" t="s">
        <v>34</v>
      </c>
      <c r="B23" s="35">
        <v>273361723.69608718</v>
      </c>
      <c r="C23" s="35">
        <v>257195970.73851892</v>
      </c>
      <c r="D23" s="35">
        <v>274333343.61886305</v>
      </c>
      <c r="E23" s="35">
        <v>315701061.10996139</v>
      </c>
      <c r="F23" s="35">
        <v>318574688.51368803</v>
      </c>
      <c r="G23" s="35">
        <v>327265522.19667816</v>
      </c>
      <c r="H23" s="35">
        <v>369020552.41367465</v>
      </c>
      <c r="I23" s="45">
        <f>(H23-G23)/G23</f>
        <v>0.12758762345855298</v>
      </c>
      <c r="J23" s="35">
        <v>49897161.584148012</v>
      </c>
      <c r="K23" s="35">
        <v>61249046.859999999</v>
      </c>
      <c r="L23" s="35">
        <v>60925191.833333328</v>
      </c>
      <c r="M23" s="35">
        <v>69912143.370000005</v>
      </c>
      <c r="N23" s="83">
        <v>90164909.099999994</v>
      </c>
      <c r="O23" s="83">
        <v>108319169.99999999</v>
      </c>
      <c r="P23" s="83">
        <v>141736823.63333333</v>
      </c>
      <c r="Q23" s="45">
        <f>(P23-O23)/O23</f>
        <v>0.30851098317438497</v>
      </c>
      <c r="R23" s="35">
        <v>72509758.781140387</v>
      </c>
      <c r="S23" s="35">
        <v>71544484.693552554</v>
      </c>
      <c r="T23" s="35">
        <v>92484109.261666074</v>
      </c>
      <c r="U23" s="35">
        <v>93458347.80450061</v>
      </c>
      <c r="V23" s="35">
        <v>102398508.39176084</v>
      </c>
      <c r="W23" s="35">
        <v>82457713.192748725</v>
      </c>
      <c r="X23" s="35">
        <v>83949923.364928961</v>
      </c>
      <c r="Y23" s="45">
        <f>(X23-W23)/W23</f>
        <v>1.8096671789722386E-2</v>
      </c>
      <c r="Z23" s="35">
        <v>62810023.188745424</v>
      </c>
      <c r="AA23" s="35">
        <v>62487609.886402413</v>
      </c>
      <c r="AB23" s="35">
        <v>72260084.549378991</v>
      </c>
      <c r="AC23" s="35">
        <v>83977275.136253655</v>
      </c>
      <c r="AD23" s="83">
        <v>79689235.333667189</v>
      </c>
      <c r="AE23" s="83">
        <v>91471174.670557916</v>
      </c>
      <c r="AF23" s="83">
        <v>78666543.942854926</v>
      </c>
      <c r="AG23" s="45">
        <f>(AF23-AE23)/AE23</f>
        <v>-0.13998541916423485</v>
      </c>
      <c r="AH23" s="35">
        <v>65064030.35799557</v>
      </c>
      <c r="AI23" s="35">
        <v>54814386.230722725</v>
      </c>
      <c r="AJ23" s="35">
        <v>44709366.468152925</v>
      </c>
      <c r="AK23" s="35">
        <v>50154603.023986414</v>
      </c>
      <c r="AL23" s="83">
        <v>65798791.449662209</v>
      </c>
      <c r="AM23" s="83">
        <v>59360606.096427605</v>
      </c>
      <c r="AN23" s="83">
        <v>57357267.220654078</v>
      </c>
      <c r="AO23" s="45">
        <f>(AN23-AM23)/AM23</f>
        <v>-3.3748625688208564E-2</v>
      </c>
      <c r="AP23" s="35">
        <v>523642697.60811663</v>
      </c>
      <c r="AQ23" s="35">
        <v>507291498.40919662</v>
      </c>
      <c r="AR23" s="35">
        <v>544712095.73139429</v>
      </c>
      <c r="AS23" s="35">
        <v>613203430.44471169</v>
      </c>
      <c r="AT23" s="35">
        <v>656626132.7887696</v>
      </c>
      <c r="AU23" s="83">
        <v>668874186.15641236</v>
      </c>
      <c r="AV23" s="83">
        <v>730731110.57544589</v>
      </c>
      <c r="AW23" s="45">
        <f>(AV23-AU23)/AU23</f>
        <v>9.2479162298795367E-2</v>
      </c>
    </row>
    <row r="24" spans="1:49" ht="15.75" x14ac:dyDescent="0.25">
      <c r="A24" s="3"/>
      <c r="B24" s="25"/>
      <c r="C24" s="25"/>
      <c r="D24" s="25"/>
      <c r="E24" s="25"/>
      <c r="F24" s="25"/>
      <c r="G24" s="25"/>
      <c r="H24" s="25"/>
      <c r="I24" s="43"/>
      <c r="J24" s="25"/>
      <c r="K24" s="25"/>
      <c r="L24" s="42"/>
      <c r="M24" s="42"/>
      <c r="N24" s="86"/>
      <c r="O24" s="86"/>
      <c r="P24" s="86"/>
      <c r="Q24" s="43"/>
      <c r="R24" s="25"/>
      <c r="S24" s="25"/>
      <c r="T24" s="25"/>
      <c r="U24" s="25"/>
      <c r="V24" s="25"/>
      <c r="W24" s="25"/>
      <c r="X24" s="25"/>
      <c r="Y24" s="43"/>
      <c r="Z24" s="25"/>
      <c r="AA24" s="25"/>
      <c r="AB24" s="25"/>
      <c r="AC24" s="25"/>
      <c r="AD24" s="65"/>
      <c r="AE24" s="65"/>
      <c r="AF24" s="65"/>
      <c r="AG24" s="43"/>
      <c r="AH24" s="25"/>
      <c r="AI24" s="25"/>
      <c r="AJ24" s="25"/>
      <c r="AK24" s="25"/>
      <c r="AL24" s="65"/>
      <c r="AM24" s="65"/>
      <c r="AN24" s="65"/>
      <c r="AO24" s="43"/>
      <c r="AP24" s="25"/>
      <c r="AQ24" s="25"/>
      <c r="AR24" s="25"/>
      <c r="AS24" s="25"/>
      <c r="AT24" s="25"/>
      <c r="AU24" s="86"/>
      <c r="AV24" s="86"/>
      <c r="AW24" s="43"/>
    </row>
    <row r="25" spans="1:49" ht="15.75" x14ac:dyDescent="0.25">
      <c r="A25" s="3" t="s">
        <v>30</v>
      </c>
      <c r="B25" s="25">
        <v>126576551.49986549</v>
      </c>
      <c r="C25" s="25">
        <v>122489849.29818244</v>
      </c>
      <c r="D25" s="25">
        <v>128336192.69490136</v>
      </c>
      <c r="E25" s="25">
        <v>139295762.70820937</v>
      </c>
      <c r="F25" s="25">
        <v>152592675.09736672</v>
      </c>
      <c r="G25" s="25">
        <v>139470976.6167919</v>
      </c>
      <c r="H25" s="25">
        <v>135507210.80304679</v>
      </c>
      <c r="I25" s="43">
        <f>(H25-G25)/G25</f>
        <v>-2.8420004719948919E-2</v>
      </c>
      <c r="J25" s="25">
        <v>16424625.548039338</v>
      </c>
      <c r="K25" s="25">
        <v>15419062.056666665</v>
      </c>
      <c r="L25" s="25">
        <v>9222035.4466666654</v>
      </c>
      <c r="M25" s="25">
        <v>17009829.336666666</v>
      </c>
      <c r="N25" s="65">
        <v>16202834.566666666</v>
      </c>
      <c r="O25" s="65">
        <v>21136280.399999999</v>
      </c>
      <c r="P25" s="65">
        <v>29008511.200000003</v>
      </c>
      <c r="Q25" s="43">
        <f>(P25-O25)/O25</f>
        <v>0.37245109598375714</v>
      </c>
      <c r="R25" s="25">
        <v>20738547.672005985</v>
      </c>
      <c r="S25" s="25">
        <v>22147052.833526865</v>
      </c>
      <c r="T25" s="25">
        <v>25796097.953535929</v>
      </c>
      <c r="U25" s="25">
        <v>34068665.836876236</v>
      </c>
      <c r="V25" s="25">
        <v>35073789.093881823</v>
      </c>
      <c r="W25" s="25">
        <v>31781104.023226704</v>
      </c>
      <c r="X25" s="25">
        <v>31075855.58466902</v>
      </c>
      <c r="Y25" s="43">
        <f>(X25-W25)/W25</f>
        <v>-2.2190809924106634E-2</v>
      </c>
      <c r="Z25" s="25">
        <v>23233113.375131227</v>
      </c>
      <c r="AA25" s="25">
        <v>23800003.257762626</v>
      </c>
      <c r="AB25" s="25">
        <v>36299819.745317772</v>
      </c>
      <c r="AC25" s="25">
        <v>41768272.109367445</v>
      </c>
      <c r="AD25" s="65">
        <v>32818460.87068554</v>
      </c>
      <c r="AE25" s="65">
        <v>36499832.294153929</v>
      </c>
      <c r="AF25" s="65">
        <v>31038848.907262236</v>
      </c>
      <c r="AG25" s="43">
        <f>(AF25-AE25)/AE25</f>
        <v>-0.14961667064334327</v>
      </c>
      <c r="AH25" s="25">
        <v>17945151.027088806</v>
      </c>
      <c r="AI25" s="65">
        <v>34163737.986490555</v>
      </c>
      <c r="AJ25" s="65">
        <v>19774712.859743293</v>
      </c>
      <c r="AK25" s="65">
        <v>24778610.388679929</v>
      </c>
      <c r="AL25" s="65">
        <v>27560968.794066109</v>
      </c>
      <c r="AM25" s="65">
        <v>22741695.679161459</v>
      </c>
      <c r="AN25" s="65">
        <v>20321123.721168175</v>
      </c>
      <c r="AO25" s="43">
        <f>(AN25-AM25)/AM25</f>
        <v>-0.10643761978625405</v>
      </c>
      <c r="AP25" s="25">
        <v>204917989.12213084</v>
      </c>
      <c r="AQ25" s="25">
        <v>218019705.43262917</v>
      </c>
      <c r="AR25" s="25">
        <v>219428858.70016503</v>
      </c>
      <c r="AS25" s="25">
        <v>256921140.37979963</v>
      </c>
      <c r="AT25" s="25">
        <v>264248728.42266309</v>
      </c>
      <c r="AU25" s="86">
        <v>251629889.01333401</v>
      </c>
      <c r="AV25" s="86">
        <v>246951550.21614623</v>
      </c>
      <c r="AW25" s="43">
        <f>(AV25-AU25)/AU25</f>
        <v>-1.8592142672446466E-2</v>
      </c>
    </row>
    <row r="26" spans="1:49" ht="15.75" x14ac:dyDescent="0.25">
      <c r="A26" s="3" t="s">
        <v>31</v>
      </c>
      <c r="B26" s="25">
        <v>50171988.498612553</v>
      </c>
      <c r="C26" s="25">
        <v>55765938.828157321</v>
      </c>
      <c r="D26" s="25">
        <v>67716509.858894229</v>
      </c>
      <c r="E26" s="25">
        <v>82355105.661480248</v>
      </c>
      <c r="F26" s="25">
        <v>87459083.931736887</v>
      </c>
      <c r="G26" s="25">
        <v>92470409.407539353</v>
      </c>
      <c r="H26" s="25">
        <v>122057264.4281383</v>
      </c>
      <c r="I26" s="43">
        <f t="shared" ref="I26:I28" si="12">(H26-G26)/G26</f>
        <v>0.31996024685261809</v>
      </c>
      <c r="J26" s="25">
        <v>23625952.41137867</v>
      </c>
      <c r="K26" s="25">
        <v>33443207.42666667</v>
      </c>
      <c r="L26" s="25">
        <v>32567604.349999998</v>
      </c>
      <c r="M26" s="25">
        <v>34049780.606666669</v>
      </c>
      <c r="N26" s="65">
        <v>52545678.633333333</v>
      </c>
      <c r="O26" s="65">
        <v>62220481.633333333</v>
      </c>
      <c r="P26" s="65">
        <v>81986501.899999991</v>
      </c>
      <c r="Q26" s="43">
        <f t="shared" ref="Q26:Q28" si="13">(P26-O26)/O26</f>
        <v>0.317677069476065</v>
      </c>
      <c r="R26" s="25">
        <v>25366525.250796668</v>
      </c>
      <c r="S26" s="65">
        <v>30300963.868157186</v>
      </c>
      <c r="T26" s="65">
        <v>29137232.150967665</v>
      </c>
      <c r="U26" s="65">
        <v>33328957.549290836</v>
      </c>
      <c r="V26" s="65">
        <v>29898974.786651053</v>
      </c>
      <c r="W26" s="65">
        <v>33285371.773583457</v>
      </c>
      <c r="X26" s="65">
        <v>35511216.384901784</v>
      </c>
      <c r="Y26" s="43">
        <f t="shared" ref="Y26:Y28" si="14">(X26-W26)/W26</f>
        <v>6.6871556263789211E-2</v>
      </c>
      <c r="Z26" s="25">
        <v>27582363.574180473</v>
      </c>
      <c r="AA26" s="25">
        <v>24591775.767320104</v>
      </c>
      <c r="AB26" s="25">
        <v>20605605.38641192</v>
      </c>
      <c r="AC26" s="25">
        <v>29247879.920466553</v>
      </c>
      <c r="AD26" s="65">
        <v>30662873.867324404</v>
      </c>
      <c r="AE26" s="65">
        <v>40647100.622017123</v>
      </c>
      <c r="AF26" s="65">
        <v>30324968.41482763</v>
      </c>
      <c r="AG26" s="43">
        <f t="shared" ref="AG26:AG28" si="15">(AF26-AE26)/AE26</f>
        <v>-0.25394510430587397</v>
      </c>
      <c r="AH26" s="25">
        <v>37952704.791328497</v>
      </c>
      <c r="AI26" s="25">
        <v>14163129.842799416</v>
      </c>
      <c r="AJ26" s="25">
        <v>15179669.782026222</v>
      </c>
      <c r="AK26" s="25">
        <v>17685695.083234586</v>
      </c>
      <c r="AL26" s="65">
        <v>19724008.18394623</v>
      </c>
      <c r="AM26" s="65">
        <v>22861424.424440943</v>
      </c>
      <c r="AN26" s="65">
        <v>29135276.222212203</v>
      </c>
      <c r="AO26" s="43">
        <f t="shared" ref="AO26:AO28" si="16">(AN26-AM26)/AM26</f>
        <v>0.27442961039050312</v>
      </c>
      <c r="AP26" s="25">
        <v>164699534.52629685</v>
      </c>
      <c r="AQ26" s="25">
        <v>158265015.73310071</v>
      </c>
      <c r="AR26" s="25">
        <v>165206621.52830005</v>
      </c>
      <c r="AS26" s="25">
        <v>196667418.82113889</v>
      </c>
      <c r="AT26" s="25">
        <v>220290619.40299222</v>
      </c>
      <c r="AU26" s="86">
        <v>251484787.86091423</v>
      </c>
      <c r="AV26" s="86">
        <v>299015227.35007989</v>
      </c>
      <c r="AW26" s="43">
        <f t="shared" ref="AW26:AW28" si="17">(AV26-AU26)/AU26</f>
        <v>0.18899926271267259</v>
      </c>
    </row>
    <row r="27" spans="1:49" ht="15.75" x14ac:dyDescent="0.25">
      <c r="A27" s="3" t="s">
        <v>32</v>
      </c>
      <c r="B27" s="25">
        <v>89859618.849690571</v>
      </c>
      <c r="C27" s="25">
        <v>67688912.523806095</v>
      </c>
      <c r="D27" s="25">
        <v>72834825.236963347</v>
      </c>
      <c r="E27" s="25">
        <v>89256910.055412561</v>
      </c>
      <c r="F27" s="25">
        <v>70063951.878521994</v>
      </c>
      <c r="G27" s="25">
        <v>87266089.888786674</v>
      </c>
      <c r="H27" s="25">
        <v>106510830.05165446</v>
      </c>
      <c r="I27" s="43">
        <f t="shared" si="12"/>
        <v>0.22052941970235626</v>
      </c>
      <c r="J27" s="73">
        <v>4587021.9873193344</v>
      </c>
      <c r="K27" s="73">
        <v>3715122.8666666662</v>
      </c>
      <c r="L27" s="73">
        <v>10356270.599999998</v>
      </c>
      <c r="M27" s="73">
        <v>6979128.4333333327</v>
      </c>
      <c r="N27" s="73">
        <v>12033628.533333333</v>
      </c>
      <c r="O27" s="74">
        <v>10648381.533333331</v>
      </c>
      <c r="P27" s="74">
        <v>13542490.999999998</v>
      </c>
      <c r="Q27" s="43">
        <f t="shared" si="13"/>
        <v>0.27178867113345301</v>
      </c>
      <c r="R27" s="25">
        <v>17716631.410373412</v>
      </c>
      <c r="S27" s="65">
        <v>14582590.666020222</v>
      </c>
      <c r="T27" s="65">
        <v>32398997.975126978</v>
      </c>
      <c r="U27" s="65">
        <v>19603502.17913384</v>
      </c>
      <c r="V27" s="65">
        <v>29296777.129000209</v>
      </c>
      <c r="W27" s="65">
        <v>13416512.816418186</v>
      </c>
      <c r="X27" s="65">
        <v>11199707.749000143</v>
      </c>
      <c r="Y27" s="43">
        <f t="shared" si="14"/>
        <v>-0.16522960159254441</v>
      </c>
      <c r="Z27" s="25">
        <v>8595125.6326049156</v>
      </c>
      <c r="AA27" s="25">
        <v>9770042.1964064389</v>
      </c>
      <c r="AB27" s="25">
        <v>11125669.164296532</v>
      </c>
      <c r="AC27" s="65">
        <v>4456277.8804223482</v>
      </c>
      <c r="AD27" s="65">
        <v>14465899.238453642</v>
      </c>
      <c r="AE27" s="65">
        <v>13720046.691674009</v>
      </c>
      <c r="AF27" s="65">
        <v>6457276.0655465266</v>
      </c>
      <c r="AG27" s="43">
        <f t="shared" si="15"/>
        <v>-0.52935465813938409</v>
      </c>
      <c r="AH27" s="25">
        <v>4886147.2480832022</v>
      </c>
      <c r="AI27" s="25">
        <v>3359118.0812252676</v>
      </c>
      <c r="AJ27" s="25">
        <v>7629755.6238417216</v>
      </c>
      <c r="AK27" s="65">
        <v>6351015.9108778546</v>
      </c>
      <c r="AL27" s="65">
        <v>15998409.515348813</v>
      </c>
      <c r="AM27" s="65">
        <v>11202070.307160934</v>
      </c>
      <c r="AN27" s="65">
        <v>5376965.6540205916</v>
      </c>
      <c r="AO27" s="43">
        <f t="shared" si="16"/>
        <v>-0.52000250787719471</v>
      </c>
      <c r="AP27" s="25">
        <v>125644545.12807143</v>
      </c>
      <c r="AQ27" s="25">
        <v>99115786.334124684</v>
      </c>
      <c r="AR27" s="25">
        <v>134345518.60022858</v>
      </c>
      <c r="AS27" s="25">
        <v>126646834.45917994</v>
      </c>
      <c r="AT27" s="25">
        <v>141858666.29465839</v>
      </c>
      <c r="AU27" s="86">
        <v>136253101.23737314</v>
      </c>
      <c r="AV27" s="86">
        <v>143087270.52022171</v>
      </c>
      <c r="AW27" s="43">
        <f t="shared" si="17"/>
        <v>5.0157898945304952E-2</v>
      </c>
    </row>
    <row r="28" spans="1:49" ht="15.75" x14ac:dyDescent="0.25">
      <c r="A28" s="3" t="s">
        <v>6</v>
      </c>
      <c r="B28" s="25">
        <v>6753564.8479136107</v>
      </c>
      <c r="C28" s="65">
        <v>11251270.088367673</v>
      </c>
      <c r="D28" s="65">
        <v>5445815.8281129077</v>
      </c>
      <c r="E28" s="65">
        <v>4793282.6848592237</v>
      </c>
      <c r="F28" s="65">
        <v>8458977.6060809717</v>
      </c>
      <c r="G28" s="65">
        <v>8058046.2835602565</v>
      </c>
      <c r="H28" s="65">
        <v>4945247.1308351364</v>
      </c>
      <c r="I28" s="43">
        <f t="shared" si="12"/>
        <v>-0.38629700589778737</v>
      </c>
      <c r="J28" s="74">
        <v>5259561.6374106677</v>
      </c>
      <c r="K28" s="74">
        <v>8671654.5099999998</v>
      </c>
      <c r="L28" s="74">
        <v>8779281.4366666675</v>
      </c>
      <c r="M28" s="65">
        <v>11873404.993333332</v>
      </c>
      <c r="N28" s="74">
        <v>9382767.3666666672</v>
      </c>
      <c r="O28" s="65">
        <v>14314026.43333333</v>
      </c>
      <c r="P28" s="65">
        <v>17199319.533333331</v>
      </c>
      <c r="Q28" s="43">
        <f t="shared" si="13"/>
        <v>0.20157103338030505</v>
      </c>
      <c r="R28" s="25">
        <v>8688054.4479642902</v>
      </c>
      <c r="S28" s="25">
        <v>4513877.3258482944</v>
      </c>
      <c r="T28" s="25">
        <v>5151781.1820359239</v>
      </c>
      <c r="U28" s="65">
        <v>6457222.2391994996</v>
      </c>
      <c r="V28" s="65">
        <v>8128967.3822276862</v>
      </c>
      <c r="W28" s="74">
        <v>3974724.579520396</v>
      </c>
      <c r="X28" s="74">
        <v>6163143.6463580132</v>
      </c>
      <c r="Y28" s="43">
        <f t="shared" si="14"/>
        <v>0.55058382613813195</v>
      </c>
      <c r="Z28" s="25">
        <v>3399420.6068288833</v>
      </c>
      <c r="AA28" s="65">
        <v>4325788.664913374</v>
      </c>
      <c r="AB28" s="65">
        <v>4228990.2533527259</v>
      </c>
      <c r="AC28" s="73">
        <v>8504845.2259972766</v>
      </c>
      <c r="AD28" s="73">
        <v>1742001.3572036528</v>
      </c>
      <c r="AE28" s="73">
        <v>604195.06271280174</v>
      </c>
      <c r="AF28" s="73">
        <v>10845450.555218533</v>
      </c>
      <c r="AG28" s="43">
        <f t="shared" si="15"/>
        <v>16.950246906227719</v>
      </c>
      <c r="AH28" s="25">
        <v>4280027.2914951434</v>
      </c>
      <c r="AI28" s="25">
        <v>3128400.3202076741</v>
      </c>
      <c r="AJ28" s="25">
        <v>2125228.2025416601</v>
      </c>
      <c r="AK28" s="73">
        <v>1339281.6411939766</v>
      </c>
      <c r="AL28" s="73">
        <v>2515404.9563009026</v>
      </c>
      <c r="AM28" s="73">
        <v>2555415.6856642575</v>
      </c>
      <c r="AN28" s="73">
        <v>2523901.6232531047</v>
      </c>
      <c r="AO28" s="43">
        <f t="shared" si="16"/>
        <v>-1.2332264604911415E-2</v>
      </c>
      <c r="AP28" s="25">
        <v>28380628.831612594</v>
      </c>
      <c r="AQ28" s="25">
        <v>31890990.909337014</v>
      </c>
      <c r="AR28" s="25">
        <v>25731096.902709886</v>
      </c>
      <c r="AS28" s="25">
        <v>32968036.784583308</v>
      </c>
      <c r="AT28" s="25">
        <v>30228118.668479882</v>
      </c>
      <c r="AU28" s="86">
        <v>29506408.044791043</v>
      </c>
      <c r="AV28" s="86">
        <v>41677062.488998123</v>
      </c>
      <c r="AW28" s="43">
        <f t="shared" si="17"/>
        <v>0.41247495885408675</v>
      </c>
    </row>
    <row r="29" spans="1:49" ht="15.75" x14ac:dyDescent="0.25">
      <c r="A29" s="33"/>
      <c r="B29" s="33"/>
      <c r="C29" s="33"/>
      <c r="D29" s="33"/>
      <c r="E29" s="33"/>
      <c r="F29" s="33"/>
      <c r="G29" s="33"/>
      <c r="H29" s="33"/>
      <c r="I29" s="50"/>
      <c r="J29" s="33"/>
      <c r="K29" s="33"/>
      <c r="L29" s="33"/>
      <c r="M29" s="33"/>
      <c r="N29" s="90"/>
      <c r="O29" s="90"/>
      <c r="P29" s="90"/>
      <c r="Q29" s="50"/>
      <c r="R29" s="33"/>
      <c r="S29" s="33"/>
      <c r="T29" s="33"/>
      <c r="U29" s="33"/>
      <c r="V29" s="33"/>
      <c r="W29" s="33"/>
      <c r="X29" s="33"/>
      <c r="Y29" s="50"/>
      <c r="Z29" s="33"/>
      <c r="AA29" s="33"/>
      <c r="AB29" s="33"/>
      <c r="AC29" s="33"/>
      <c r="AD29" s="90"/>
      <c r="AE29" s="90"/>
      <c r="AF29" s="90"/>
      <c r="AG29" s="50"/>
      <c r="AH29" s="33"/>
      <c r="AI29" s="33"/>
      <c r="AJ29" s="33"/>
      <c r="AK29" s="33"/>
      <c r="AL29" s="90"/>
      <c r="AM29" s="90"/>
      <c r="AN29" s="90"/>
      <c r="AO29" s="50"/>
      <c r="AP29" s="33"/>
      <c r="AQ29" s="33"/>
      <c r="AR29" s="33"/>
      <c r="AS29" s="33"/>
      <c r="AT29" s="33"/>
      <c r="AU29" s="33"/>
      <c r="AV29" s="33"/>
      <c r="AW29" s="33"/>
    </row>
    <row r="30" spans="1:49" ht="16.5" thickBot="1" x14ac:dyDescent="0.3">
      <c r="A30" s="48"/>
      <c r="B30" s="48"/>
      <c r="C30" s="48"/>
      <c r="D30" s="48"/>
      <c r="E30" s="48"/>
      <c r="F30" s="48"/>
      <c r="G30" s="48"/>
      <c r="H30" s="48"/>
      <c r="I30" s="51"/>
      <c r="J30" s="48"/>
      <c r="K30" s="48"/>
      <c r="L30" s="48"/>
      <c r="M30" s="48"/>
      <c r="N30" s="91"/>
      <c r="O30" s="91"/>
      <c r="P30" s="91"/>
      <c r="Q30" s="51"/>
      <c r="R30" s="48"/>
      <c r="S30" s="48"/>
      <c r="T30" s="48"/>
      <c r="U30" s="48"/>
      <c r="V30" s="48"/>
      <c r="W30" s="48"/>
      <c r="X30" s="48"/>
      <c r="Y30" s="51"/>
      <c r="Z30" s="48"/>
      <c r="AA30" s="48"/>
      <c r="AB30" s="48"/>
      <c r="AC30" s="48"/>
      <c r="AD30" s="91"/>
      <c r="AE30" s="91"/>
      <c r="AF30" s="91"/>
      <c r="AG30" s="51"/>
      <c r="AH30" s="48"/>
      <c r="AI30" s="48"/>
      <c r="AJ30" s="48"/>
      <c r="AK30" s="48"/>
      <c r="AL30" s="91"/>
      <c r="AM30" s="91"/>
      <c r="AN30" s="91"/>
      <c r="AO30" s="51"/>
      <c r="AP30" s="48"/>
      <c r="AQ30" s="48"/>
      <c r="AR30" s="48"/>
      <c r="AS30" s="48"/>
      <c r="AT30" s="48"/>
      <c r="AU30" s="48"/>
      <c r="AV30" s="48"/>
      <c r="AW30" s="48"/>
    </row>
    <row r="32" spans="1:49" x14ac:dyDescent="0.25">
      <c r="A32" s="134" t="s">
        <v>43</v>
      </c>
      <c r="B32" s="134"/>
      <c r="C32" s="134"/>
      <c r="D32" s="134"/>
      <c r="E32" s="134"/>
      <c r="F32" s="134"/>
      <c r="G32" s="134"/>
      <c r="H32" s="134"/>
      <c r="I32" s="134"/>
      <c r="AQ32" s="63"/>
      <c r="AR32" s="63"/>
      <c r="AS32" s="63"/>
      <c r="AT32" s="63"/>
      <c r="AU32" s="63"/>
      <c r="AV32" s="63"/>
    </row>
    <row r="33" spans="1:48" x14ac:dyDescent="0.25">
      <c r="A33" s="134"/>
      <c r="B33" s="134"/>
      <c r="C33" s="134"/>
      <c r="D33" s="134"/>
      <c r="E33" s="134"/>
      <c r="F33" s="134"/>
      <c r="G33" s="134"/>
      <c r="H33" s="134"/>
      <c r="I33" s="134"/>
      <c r="T33" s="56"/>
      <c r="U33" s="56"/>
      <c r="V33" s="56"/>
      <c r="W33" s="56"/>
      <c r="X33" s="56"/>
      <c r="AQ33" s="63"/>
      <c r="AR33" s="63"/>
      <c r="AS33" s="63"/>
      <c r="AT33" s="63"/>
      <c r="AU33" s="63"/>
      <c r="AV33" s="63"/>
    </row>
    <row r="34" spans="1:48" x14ac:dyDescent="0.25">
      <c r="A34" s="134"/>
      <c r="B34" s="134"/>
      <c r="C34" s="134"/>
      <c r="D34" s="134"/>
      <c r="E34" s="134"/>
      <c r="F34" s="134"/>
      <c r="G34" s="134"/>
      <c r="H34" s="134"/>
      <c r="I34" s="134"/>
      <c r="T34" s="56"/>
      <c r="U34" s="56"/>
      <c r="V34" s="56"/>
      <c r="W34" s="56"/>
      <c r="X34" s="56"/>
      <c r="AQ34" s="59"/>
      <c r="AR34" s="59"/>
      <c r="AS34" s="59"/>
      <c r="AT34" s="59"/>
      <c r="AU34" s="59"/>
      <c r="AV34" s="59"/>
    </row>
    <row r="35" spans="1:48" x14ac:dyDescent="0.25">
      <c r="A35" s="134" t="s">
        <v>44</v>
      </c>
      <c r="B35" s="134"/>
      <c r="C35" s="134"/>
      <c r="D35" s="134"/>
      <c r="E35" s="134"/>
      <c r="F35" s="134"/>
      <c r="G35" s="134"/>
      <c r="H35" s="134"/>
      <c r="I35" s="134"/>
      <c r="AQ35" s="59"/>
      <c r="AR35" s="59"/>
      <c r="AS35" s="59"/>
      <c r="AT35" s="59"/>
      <c r="AU35" s="59"/>
      <c r="AV35" s="59"/>
    </row>
    <row r="36" spans="1:48" x14ac:dyDescent="0.25">
      <c r="A36" s="134"/>
      <c r="B36" s="134"/>
      <c r="C36" s="134"/>
      <c r="D36" s="134"/>
      <c r="E36" s="134"/>
      <c r="F36" s="134"/>
      <c r="G36" s="134"/>
      <c r="H36" s="134"/>
      <c r="I36" s="134"/>
    </row>
    <row r="37" spans="1:48" x14ac:dyDescent="0.25">
      <c r="A37" s="134"/>
      <c r="B37" s="134"/>
      <c r="C37" s="134"/>
      <c r="D37" s="134"/>
      <c r="E37" s="134"/>
      <c r="F37" s="134"/>
      <c r="G37" s="134"/>
      <c r="H37" s="134"/>
      <c r="I37" s="134"/>
    </row>
    <row r="38" spans="1:48" x14ac:dyDescent="0.25">
      <c r="A38" s="134"/>
      <c r="B38" s="134"/>
      <c r="C38" s="134"/>
      <c r="D38" s="134"/>
      <c r="E38" s="134"/>
      <c r="F38" s="134"/>
      <c r="G38" s="134"/>
      <c r="H38" s="134"/>
      <c r="I38" s="134"/>
    </row>
    <row r="39" spans="1:48" x14ac:dyDescent="0.25">
      <c r="A39" s="130" t="s">
        <v>182</v>
      </c>
      <c r="B39" s="127"/>
      <c r="C39" s="127"/>
      <c r="D39" s="127"/>
      <c r="E39" s="127"/>
      <c r="F39" s="127"/>
      <c r="G39" s="127"/>
      <c r="H39" s="131"/>
      <c r="I39" s="127"/>
    </row>
    <row r="40" spans="1:48" x14ac:dyDescent="0.25">
      <c r="A40" s="130"/>
      <c r="B40" s="127"/>
      <c r="C40" s="127"/>
      <c r="D40" s="127"/>
      <c r="E40" s="127"/>
      <c r="F40" s="127"/>
      <c r="G40" s="127"/>
      <c r="H40" s="131"/>
      <c r="I40" s="127"/>
    </row>
    <row r="41" spans="1:48" ht="15" customHeight="1" x14ac:dyDescent="0.25">
      <c r="A41" s="135" t="s">
        <v>102</v>
      </c>
      <c r="B41" s="135"/>
      <c r="C41" s="135"/>
    </row>
    <row r="42" spans="1:48" ht="15" customHeight="1" x14ac:dyDescent="0.25">
      <c r="A42" s="136" t="s">
        <v>169</v>
      </c>
      <c r="B42" s="136"/>
      <c r="C42" s="136"/>
    </row>
    <row r="43" spans="1:48" x14ac:dyDescent="0.25">
      <c r="A43" s="75"/>
    </row>
    <row r="44" spans="1:48" ht="15.75" x14ac:dyDescent="0.25">
      <c r="A44" s="122" t="s">
        <v>205</v>
      </c>
    </row>
  </sheetData>
  <mergeCells count="10">
    <mergeCell ref="A41:C41"/>
    <mergeCell ref="A42:C42"/>
    <mergeCell ref="A32:I34"/>
    <mergeCell ref="A35:I38"/>
    <mergeCell ref="AP5:AW5"/>
    <mergeCell ref="B5:I5"/>
    <mergeCell ref="J5:Q5"/>
    <mergeCell ref="R5:Y5"/>
    <mergeCell ref="AH5:AO5"/>
    <mergeCell ref="Z5:AG5"/>
  </mergeCells>
  <hyperlinks>
    <hyperlink ref="A1" location="Contents!A1" display="Contents "/>
    <hyperlink ref="A2" location="'Background Notes'!A1" display="Background Notes"/>
  </hyperlinks>
  <pageMargins left="0.7" right="0.7" top="0.75" bottom="0.75" header="0.3" footer="0.3"/>
  <pageSetup paperSize="9" scale="1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Contact</vt:lpstr>
      <vt:lpstr>Contents</vt:lpstr>
      <vt:lpstr>Table 1</vt:lpstr>
      <vt:lpstr>Table 2</vt:lpstr>
      <vt:lpstr>Table 3</vt:lpstr>
      <vt:lpstr>Table 4</vt:lpstr>
      <vt:lpstr>Table 5</vt:lpstr>
      <vt:lpstr>Table 6</vt:lpstr>
      <vt:lpstr>Table 7</vt:lpstr>
      <vt:lpstr>Table 8</vt:lpstr>
      <vt:lpstr>Figure 1a</vt:lpstr>
      <vt:lpstr>Figure 1b</vt:lpstr>
      <vt:lpstr>Figure 2</vt:lpstr>
      <vt:lpstr>Figure 3</vt:lpstr>
      <vt:lpstr>Figure 4</vt:lpstr>
      <vt:lpstr>Figure 5</vt:lpstr>
      <vt:lpstr>Figure 6</vt:lpstr>
      <vt:lpstr>Figure 7</vt:lpstr>
      <vt:lpstr>Figures 8a-8c</vt:lpstr>
      <vt:lpstr>Figure 9</vt:lpstr>
      <vt:lpstr>Figures 10a-10d</vt:lpstr>
      <vt:lpstr>Background Notes</vt:lpstr>
      <vt:lpstr>'Background Notes'!BackgroundNotes</vt:lpstr>
      <vt:lpstr>'Figure 5'!Print_Area</vt:lpstr>
      <vt:lpstr>'Background Notes'!SurveyMethodologies</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sarah.mcauley@nisra.gov.uk</dc:creator>
  <cp:lastModifiedBy>Sarah McAuley</cp:lastModifiedBy>
  <cp:lastPrinted>2016-04-20T10:36:31Z</cp:lastPrinted>
  <dcterms:created xsi:type="dcterms:W3CDTF">2015-05-11T15:41:16Z</dcterms:created>
  <dcterms:modified xsi:type="dcterms:W3CDTF">2020-10-21T06:54:30Z</dcterms:modified>
</cp:coreProperties>
</file>