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
    </mc:Choice>
  </mc:AlternateContent>
  <bookViews>
    <workbookView xWindow="0" yWindow="45" windowWidth="19155" windowHeight="11760" tabRatio="861"/>
  </bookViews>
  <sheets>
    <sheet name="Contact" sheetId="30" r:id="rId1"/>
    <sheet name="Contents " sheetId="3" r:id="rId2"/>
    <sheet name="Table 1.1" sheetId="1" r:id="rId3"/>
    <sheet name="Table 1.2" sheetId="4" r:id="rId4"/>
    <sheet name="Table 1.3" sheetId="5" r:id="rId5"/>
    <sheet name="Table 1.4" sheetId="6" r:id="rId6"/>
    <sheet name="Table 1.5" sheetId="7" r:id="rId7"/>
    <sheet name="Table 1.6" sheetId="8" r:id="rId8"/>
    <sheet name="Table 1.7" sheetId="9" r:id="rId9"/>
    <sheet name="Table 2.1" sheetId="10" r:id="rId10"/>
    <sheet name="Table 2.2" sheetId="11" r:id="rId11"/>
    <sheet name="Table 2.3 " sheetId="12" r:id="rId12"/>
    <sheet name="Table 2.4" sheetId="13" r:id="rId13"/>
    <sheet name="Table 2.5 " sheetId="14" r:id="rId14"/>
    <sheet name="Table 2.6 " sheetId="15" r:id="rId15"/>
    <sheet name="Table 2.7" sheetId="16" r:id="rId16"/>
    <sheet name="Table 3.1" sheetId="29" r:id="rId17"/>
    <sheet name="Figure 1" sheetId="31" r:id="rId18"/>
    <sheet name="Figure 2 " sheetId="32" r:id="rId19"/>
    <sheet name="Figure 3" sheetId="33" r:id="rId20"/>
    <sheet name="Figure 4 " sheetId="34" r:id="rId21"/>
    <sheet name="Figure 5 " sheetId="35" r:id="rId22"/>
    <sheet name="Figure 6 " sheetId="36" r:id="rId23"/>
    <sheet name="Figure 7 " sheetId="37" r:id="rId24"/>
    <sheet name="Figure 8" sheetId="39" r:id="rId25"/>
    <sheet name="Figure 9" sheetId="40" r:id="rId26"/>
    <sheet name="Background Notes" sheetId="38" r:id="rId27"/>
  </sheets>
  <definedNames>
    <definedName name="_xlnm.Print_Area" localSheetId="0">Contact!$A$1:$D$23</definedName>
    <definedName name="_xlnm.Print_Area" localSheetId="20">'Figure 4 '!$A$1:$G$46</definedName>
    <definedName name="_xlnm.Print_Area" localSheetId="21">'Figure 5 '!$A$1:$R$32</definedName>
    <definedName name="_xlnm.Print_Area" localSheetId="22">'Figure 6 '!$A$1:$X$39</definedName>
    <definedName name="_xlnm.Print_Area" localSheetId="2">'Table 1.1'!$A$1:$G$16</definedName>
    <definedName name="_xlnm.Print_Area" localSheetId="3">'Table 1.2'!$A$1:$K$21</definedName>
    <definedName name="_xlnm.Print_Area" localSheetId="4">'Table 1.3'!$A$1:$G$22</definedName>
    <definedName name="_xlnm.Print_Area" localSheetId="5">'Table 1.4'!$A$1:$G$17</definedName>
    <definedName name="_xlnm.Print_Area" localSheetId="6">'Table 1.5'!$A$1:$F$35</definedName>
    <definedName name="_xlnm.Print_Area" localSheetId="7">'Table 1.6'!$A$1:$G$23</definedName>
    <definedName name="_xlnm.Print_Area" localSheetId="8">'Table 1.7'!$A$1:$G$19</definedName>
    <definedName name="_xlnm.Print_Area" localSheetId="9">'Table 2.1'!$A$1:$F$15</definedName>
    <definedName name="_xlnm.Print_Area" localSheetId="10">'Table 2.2'!$A$1:$E$20</definedName>
    <definedName name="_xlnm.Print_Area" localSheetId="11">'Table 2.3 '!$A$1:$E$17</definedName>
    <definedName name="_xlnm.Print_Area" localSheetId="12">'Table 2.4'!$A$1:$G$17</definedName>
    <definedName name="_xlnm.Print_Area" localSheetId="13">'Table 2.5 '!$A$1:$H$36</definedName>
    <definedName name="_xlnm.Print_Area" localSheetId="14">'Table 2.6 '!$A$1:$H$20</definedName>
    <definedName name="_xlnm.Print_Area" localSheetId="15">'Table 2.7'!$A$1:$F$21</definedName>
    <definedName name="_xlnm.Print_Area" localSheetId="16">'Table 3.1'!$A$1:$H$51</definedName>
  </definedNames>
  <calcPr calcId="152511"/>
</workbook>
</file>

<file path=xl/calcChain.xml><?xml version="1.0" encoding="utf-8"?>
<calcChain xmlns="http://schemas.openxmlformats.org/spreadsheetml/2006/main">
  <c r="AA18" i="40" l="1"/>
  <c r="AA19" i="40"/>
  <c r="AA20" i="40"/>
  <c r="AA21" i="40"/>
  <c r="AA22" i="40"/>
  <c r="AA23" i="40"/>
  <c r="AA24" i="40"/>
  <c r="AA25" i="40"/>
  <c r="AA26" i="40"/>
  <c r="AA27" i="40"/>
  <c r="AA28" i="40"/>
  <c r="AA29" i="40"/>
  <c r="AA30" i="40"/>
  <c r="AA31" i="40"/>
  <c r="AA32" i="40"/>
  <c r="AA33" i="40"/>
  <c r="AA34" i="40"/>
  <c r="AA35" i="40"/>
  <c r="AA36" i="40"/>
  <c r="AA37" i="40"/>
  <c r="AA38" i="40"/>
  <c r="Z40" i="40"/>
  <c r="Z14" i="40"/>
  <c r="X40" i="40"/>
  <c r="X39" i="40"/>
  <c r="X38" i="40"/>
  <c r="X37" i="40"/>
  <c r="X36" i="40"/>
  <c r="Z39" i="40" s="1"/>
  <c r="X35" i="40"/>
  <c r="X34" i="40"/>
  <c r="X33" i="40"/>
  <c r="X32" i="40"/>
  <c r="Z35" i="40" s="1"/>
  <c r="X31" i="40"/>
  <c r="Z34" i="40" s="1"/>
  <c r="X30" i="40"/>
  <c r="Z33" i="40" s="1"/>
  <c r="X29" i="40"/>
  <c r="Z32" i="40" s="1"/>
  <c r="X28" i="40"/>
  <c r="Z31" i="40" s="1"/>
  <c r="X27" i="40"/>
  <c r="X26" i="40"/>
  <c r="X25" i="40"/>
  <c r="X24" i="40"/>
  <c r="Z27" i="40" s="1"/>
  <c r="X23" i="40"/>
  <c r="Z26" i="40" s="1"/>
  <c r="X22" i="40"/>
  <c r="Z25" i="40" s="1"/>
  <c r="X21" i="40"/>
  <c r="Z24" i="40" s="1"/>
  <c r="X20" i="40"/>
  <c r="Z23" i="40" s="1"/>
  <c r="X19" i="40"/>
  <c r="X18" i="40"/>
  <c r="X17" i="40"/>
  <c r="X16" i="40"/>
  <c r="Z19" i="40" s="1"/>
  <c r="X15" i="40"/>
  <c r="Z18" i="40" s="1"/>
  <c r="X14" i="40"/>
  <c r="Z17" i="40" s="1"/>
  <c r="X13" i="40"/>
  <c r="Z16" i="40" s="1"/>
  <c r="X12" i="40"/>
  <c r="Z15" i="40" s="1"/>
  <c r="X11" i="40"/>
  <c r="X10" i="40"/>
  <c r="X9" i="40"/>
  <c r="X8" i="40"/>
  <c r="X7" i="40"/>
  <c r="Z10" i="40" s="1"/>
  <c r="X6" i="40"/>
  <c r="X11" i="39"/>
  <c r="X12" i="39"/>
  <c r="X13" i="39"/>
  <c r="X14" i="39"/>
  <c r="X15" i="39"/>
  <c r="X16" i="39"/>
  <c r="X17" i="39"/>
  <c r="X18" i="39"/>
  <c r="X19" i="39"/>
  <c r="X20" i="39"/>
  <c r="X21" i="39"/>
  <c r="X22" i="39"/>
  <c r="X23" i="39"/>
  <c r="X24" i="39"/>
  <c r="X25" i="39"/>
  <c r="X26" i="39"/>
  <c r="X27" i="39"/>
  <c r="X28" i="39"/>
  <c r="X29" i="39"/>
  <c r="X30" i="39"/>
  <c r="X31" i="39"/>
  <c r="X32" i="39"/>
  <c r="X33" i="39"/>
  <c r="X34" i="39"/>
  <c r="X35" i="39"/>
  <c r="X36" i="39"/>
  <c r="X37" i="39"/>
  <c r="X38" i="39"/>
  <c r="X10" i="39"/>
  <c r="Z38" i="40" l="1"/>
  <c r="Z22" i="40"/>
  <c r="Z28" i="40"/>
  <c r="Z30" i="40"/>
  <c r="Z20" i="40"/>
  <c r="Z36" i="40"/>
  <c r="Z21" i="40"/>
  <c r="Z29" i="40"/>
  <c r="Z37" i="40"/>
  <c r="Z9" i="40"/>
  <c r="Z11" i="40"/>
  <c r="Z12" i="40"/>
  <c r="Z13" i="40"/>
  <c r="U40" i="39" l="1"/>
  <c r="U39" i="39"/>
  <c r="U38" i="39"/>
  <c r="U37" i="39"/>
  <c r="W40" i="39" s="1"/>
  <c r="U36" i="39"/>
  <c r="W39" i="39" s="1"/>
  <c r="U35" i="39"/>
  <c r="U34" i="39"/>
  <c r="U33" i="39"/>
  <c r="U32" i="39"/>
  <c r="U31" i="39"/>
  <c r="U30" i="39"/>
  <c r="W33" i="39" s="1"/>
  <c r="U29" i="39"/>
  <c r="U28" i="39"/>
  <c r="W31" i="39" s="1"/>
  <c r="U27" i="39"/>
  <c r="U26" i="39"/>
  <c r="U25" i="39"/>
  <c r="U24" i="39"/>
  <c r="U23" i="39"/>
  <c r="W26" i="39" s="1"/>
  <c r="U22" i="39"/>
  <c r="W25" i="39" s="1"/>
  <c r="U21" i="39"/>
  <c r="U20" i="39"/>
  <c r="W23" i="39" s="1"/>
  <c r="U19" i="39"/>
  <c r="U18" i="39"/>
  <c r="U17" i="39"/>
  <c r="U16" i="39"/>
  <c r="U15" i="39"/>
  <c r="W18" i="39" s="1"/>
  <c r="U14" i="39"/>
  <c r="W17" i="39" s="1"/>
  <c r="U13" i="39"/>
  <c r="U12" i="39"/>
  <c r="W15" i="39" s="1"/>
  <c r="U11" i="39"/>
  <c r="U10" i="39"/>
  <c r="U9" i="39"/>
  <c r="U8" i="39"/>
  <c r="U7" i="39"/>
  <c r="W10" i="39" s="1"/>
  <c r="U6" i="39"/>
  <c r="W9" i="39" s="1"/>
  <c r="W34" i="39" l="1"/>
  <c r="W11" i="39"/>
  <c r="W19" i="39"/>
  <c r="W27" i="39"/>
  <c r="W35" i="39"/>
  <c r="W21" i="39"/>
  <c r="W29" i="39"/>
  <c r="W37" i="39"/>
  <c r="W36" i="39"/>
  <c r="W13" i="39"/>
  <c r="W14" i="39"/>
  <c r="W22" i="39"/>
  <c r="W30" i="39"/>
  <c r="W38" i="39"/>
  <c r="W12" i="39"/>
  <c r="W24" i="39"/>
  <c r="W20" i="39"/>
  <c r="W32" i="39"/>
  <c r="W16" i="39"/>
  <c r="W28" i="39"/>
  <c r="X40" i="32"/>
  <c r="X39" i="32"/>
  <c r="U39" i="31" l="1"/>
  <c r="U40" i="31"/>
  <c r="C11" i="16" l="1"/>
  <c r="C15" i="16" s="1"/>
  <c r="B11" i="16"/>
  <c r="B15" i="16" s="1"/>
  <c r="C10" i="15"/>
  <c r="C14" i="15" s="1"/>
  <c r="B10" i="15"/>
  <c r="B14" i="15" s="1"/>
  <c r="B25" i="14"/>
  <c r="C25" i="14"/>
  <c r="C24" i="14"/>
  <c r="B24" i="14"/>
  <c r="B23" i="14"/>
  <c r="C23" i="14"/>
  <c r="C22" i="14"/>
  <c r="B22" i="14"/>
  <c r="C21" i="14"/>
  <c r="B21" i="14"/>
  <c r="C16" i="14"/>
  <c r="B16" i="14"/>
  <c r="C11" i="14"/>
  <c r="B11" i="14"/>
  <c r="B26" i="14" s="1"/>
  <c r="C10" i="12"/>
  <c r="C14" i="12" s="1"/>
  <c r="B10" i="12"/>
  <c r="B14" i="12" s="1"/>
  <c r="C15" i="11"/>
  <c r="B15" i="11"/>
  <c r="C15" i="4"/>
  <c r="B15" i="4"/>
  <c r="C10" i="9"/>
  <c r="C14" i="9" s="1"/>
  <c r="B10" i="9"/>
  <c r="B14" i="9" s="1"/>
  <c r="C10" i="8"/>
  <c r="C14" i="8" s="1"/>
  <c r="B10" i="8"/>
  <c r="B14" i="8" s="1"/>
  <c r="C26" i="14" l="1"/>
  <c r="C22" i="7" l="1"/>
  <c r="C23" i="7"/>
  <c r="C24" i="7"/>
  <c r="C25" i="7"/>
  <c r="B23" i="7"/>
  <c r="B24" i="7"/>
  <c r="B25" i="7"/>
  <c r="B22" i="7"/>
  <c r="C21" i="7"/>
  <c r="B21" i="7"/>
  <c r="C16" i="7"/>
  <c r="B16" i="7"/>
  <c r="C11" i="7"/>
  <c r="B11" i="7"/>
  <c r="C11" i="5"/>
  <c r="C15" i="5" s="1"/>
  <c r="B11" i="5"/>
  <c r="B15" i="5" s="1"/>
  <c r="D7" i="1"/>
  <c r="B26" i="7" l="1"/>
  <c r="C26" i="7"/>
  <c r="U6" i="31"/>
  <c r="U7" i="31"/>
  <c r="U8" i="31"/>
  <c r="U9" i="31"/>
  <c r="U10" i="31"/>
  <c r="U11" i="31"/>
  <c r="U12" i="31"/>
  <c r="U13" i="31"/>
  <c r="U14" i="31"/>
  <c r="U15" i="31"/>
  <c r="U16" i="31"/>
  <c r="U17" i="31"/>
  <c r="U18" i="31"/>
  <c r="U19" i="31"/>
  <c r="U20" i="31"/>
  <c r="U21" i="31"/>
  <c r="U22" i="31"/>
  <c r="U23" i="31"/>
  <c r="U24" i="31"/>
  <c r="U25" i="31"/>
  <c r="U26" i="31"/>
  <c r="U27" i="31"/>
  <c r="U28" i="31"/>
  <c r="U29" i="31"/>
  <c r="U30" i="31"/>
  <c r="U31" i="31"/>
  <c r="U32" i="31"/>
  <c r="U33" i="31"/>
  <c r="U34" i="31"/>
  <c r="U35" i="31"/>
  <c r="U36" i="31"/>
  <c r="U37" i="31"/>
  <c r="U38" i="31"/>
  <c r="V40" i="31" l="1"/>
  <c r="V38" i="31"/>
  <c r="V29" i="31"/>
  <c r="V25" i="31"/>
  <c r="V30" i="31"/>
  <c r="V21" i="31"/>
  <c r="V37" i="31"/>
  <c r="V36" i="31"/>
  <c r="V35" i="31"/>
  <c r="V39" i="31"/>
  <c r="V34" i="31"/>
  <c r="V33" i="31"/>
  <c r="V32" i="31"/>
  <c r="V31" i="31"/>
  <c r="V28" i="31"/>
  <c r="V26" i="31"/>
  <c r="V24" i="31"/>
  <c r="V27" i="31"/>
  <c r="V23" i="31"/>
  <c r="V20" i="31"/>
  <c r="V22" i="31"/>
  <c r="V18" i="31"/>
  <c r="V19" i="31"/>
  <c r="V17" i="31"/>
  <c r="V15" i="31"/>
  <c r="V10" i="31"/>
  <c r="V11" i="31"/>
  <c r="V16" i="31"/>
  <c r="V13" i="31"/>
  <c r="V9" i="31"/>
  <c r="V12" i="31"/>
  <c r="V14" i="31"/>
  <c r="X30" i="32"/>
  <c r="X31" i="32"/>
  <c r="X32" i="32"/>
  <c r="X33" i="32"/>
  <c r="X35" i="32"/>
  <c r="X36" i="32"/>
  <c r="X37" i="32"/>
  <c r="X38" i="32"/>
  <c r="X34" i="32"/>
  <c r="Y40" i="32" l="1"/>
  <c r="Y34" i="32"/>
  <c r="Y37" i="32"/>
  <c r="Y39" i="32"/>
  <c r="Y33" i="32"/>
  <c r="Y38" i="32"/>
  <c r="Y36" i="32"/>
  <c r="Y35" i="32"/>
  <c r="F34" i="33"/>
  <c r="X29" i="32" l="1"/>
  <c r="Y32" i="32" s="1"/>
  <c r="X28" i="32"/>
  <c r="X27" i="32"/>
  <c r="X26" i="32"/>
  <c r="X25" i="32"/>
  <c r="X24" i="32"/>
  <c r="Y27" i="32" s="1"/>
  <c r="X23" i="32"/>
  <c r="Y26" i="32" s="1"/>
  <c r="X22" i="32"/>
  <c r="X21" i="32"/>
  <c r="X20" i="32"/>
  <c r="X19" i="32"/>
  <c r="X18" i="32"/>
  <c r="X17" i="32"/>
  <c r="X16" i="32"/>
  <c r="Y19" i="32" s="1"/>
  <c r="X15" i="32"/>
  <c r="Y18" i="32" s="1"/>
  <c r="X14" i="32"/>
  <c r="Y17" i="32" s="1"/>
  <c r="X13" i="32"/>
  <c r="X12" i="32"/>
  <c r="X11" i="32"/>
  <c r="X10" i="32"/>
  <c r="X9" i="32"/>
  <c r="X8" i="32"/>
  <c r="X7" i="32"/>
  <c r="X6" i="32"/>
  <c r="Y31" i="32" l="1"/>
  <c r="Y15" i="32"/>
  <c r="Y23" i="32"/>
  <c r="Y25" i="32"/>
  <c r="Y16" i="32"/>
  <c r="Y24" i="32"/>
  <c r="Y20" i="32"/>
  <c r="Y28" i="32"/>
  <c r="Y21" i="32"/>
  <c r="Y29" i="32"/>
  <c r="Y22" i="32"/>
  <c r="Y30" i="32"/>
  <c r="D13" i="16"/>
  <c r="D9" i="16"/>
  <c r="D7" i="16"/>
  <c r="D12" i="15"/>
  <c r="D8" i="15"/>
  <c r="D6" i="15"/>
  <c r="D20" i="14"/>
  <c r="D19" i="14"/>
  <c r="D18" i="14"/>
  <c r="D17" i="14"/>
  <c r="D15" i="14"/>
  <c r="D14" i="14"/>
  <c r="D13" i="14"/>
  <c r="D12" i="14"/>
  <c r="D10" i="14"/>
  <c r="D9" i="14"/>
  <c r="D8" i="14"/>
  <c r="D7" i="14"/>
  <c r="D11" i="13"/>
  <c r="D9" i="13"/>
  <c r="D7" i="13"/>
  <c r="D12" i="12"/>
  <c r="D8" i="12"/>
  <c r="D6" i="12"/>
  <c r="D15" i="11"/>
  <c r="D13" i="11"/>
  <c r="D11" i="11"/>
  <c r="D9" i="11"/>
  <c r="D7" i="11"/>
  <c r="D11" i="10"/>
  <c r="D9" i="10"/>
  <c r="D7" i="10"/>
  <c r="D12" i="9"/>
  <c r="D8" i="9"/>
  <c r="D6" i="9"/>
  <c r="D12" i="8"/>
  <c r="D8" i="8"/>
  <c r="D6" i="8"/>
  <c r="D20" i="7"/>
  <c r="D19" i="7"/>
  <c r="D18" i="7"/>
  <c r="D17" i="7"/>
  <c r="D15" i="7"/>
  <c r="D14" i="7"/>
  <c r="D13" i="7"/>
  <c r="D12" i="7"/>
  <c r="D10" i="7"/>
  <c r="D9" i="7"/>
  <c r="D8" i="7"/>
  <c r="D7" i="7"/>
  <c r="D11" i="6"/>
  <c r="D9" i="6"/>
  <c r="D7" i="6"/>
  <c r="D13" i="5"/>
  <c r="D9" i="5"/>
  <c r="D7" i="5"/>
  <c r="D13" i="4"/>
  <c r="D11" i="4"/>
  <c r="D9" i="4"/>
  <c r="D7" i="4"/>
  <c r="D11" i="1"/>
  <c r="D9" i="1"/>
  <c r="D11" i="16" l="1"/>
  <c r="D10" i="15"/>
  <c r="D21" i="14"/>
  <c r="D16" i="14"/>
  <c r="D11" i="14"/>
  <c r="D10" i="9"/>
  <c r="D10" i="8"/>
  <c r="D21" i="7"/>
  <c r="D11" i="7"/>
  <c r="D16" i="7"/>
  <c r="D11" i="5"/>
  <c r="D15" i="4"/>
  <c r="D10" i="12"/>
  <c r="D14" i="12"/>
  <c r="D15" i="5"/>
  <c r="Y13" i="32"/>
  <c r="Y9" i="32"/>
  <c r="D15" i="16" l="1"/>
  <c r="D14" i="15"/>
  <c r="D14" i="9"/>
  <c r="D14" i="8"/>
  <c r="Y14" i="32"/>
  <c r="Y10" i="32"/>
  <c r="Y12" i="32"/>
  <c r="Y11" i="32"/>
  <c r="D23" i="7" l="1"/>
  <c r="D25" i="7"/>
  <c r="D24" i="7"/>
  <c r="D22" i="7"/>
  <c r="D25" i="14" l="1"/>
  <c r="D24" i="14"/>
  <c r="D23" i="14"/>
  <c r="D26" i="7"/>
  <c r="D22" i="14"/>
  <c r="D26" i="14" l="1"/>
</calcChain>
</file>

<file path=xl/sharedStrings.xml><?xml version="1.0" encoding="utf-8"?>
<sst xmlns="http://schemas.openxmlformats.org/spreadsheetml/2006/main" count="788" uniqueCount="277">
  <si>
    <t xml:space="preserve">Overall Trips </t>
  </si>
  <si>
    <t xml:space="preserve">Overall Nights </t>
  </si>
  <si>
    <t xml:space="preserve">% Change </t>
  </si>
  <si>
    <t>Holiday</t>
  </si>
  <si>
    <t>Visiting friends/relatives</t>
  </si>
  <si>
    <t>Business</t>
  </si>
  <si>
    <t>Other</t>
  </si>
  <si>
    <t>(2) Figures derived from the Northern Ireland Passenger Survey (NIPS) conducted by the Northern Ireland Statistics and Research Agency (NISRA) and the Survey of Overseas Travellers (SOT) conducted on behalf of Fáilte Ireland.</t>
  </si>
  <si>
    <t xml:space="preserve">Contents </t>
  </si>
  <si>
    <t xml:space="preserve">List of Tables </t>
  </si>
  <si>
    <t>Table 1.1</t>
  </si>
  <si>
    <t xml:space="preserve">Table 1.2 </t>
  </si>
  <si>
    <t>Table 1.3</t>
  </si>
  <si>
    <t>Table 1.4</t>
  </si>
  <si>
    <t>Table 1.5</t>
  </si>
  <si>
    <t>Table 1.6</t>
  </si>
  <si>
    <t>Table 1.7</t>
  </si>
  <si>
    <t>Table 2.1</t>
  </si>
  <si>
    <t>Table 2.2</t>
  </si>
  <si>
    <t>Table 2.3</t>
  </si>
  <si>
    <t>Table 2.4</t>
  </si>
  <si>
    <t>Table 2.5</t>
  </si>
  <si>
    <t>Table 2.6</t>
  </si>
  <si>
    <t>Table 2.7</t>
  </si>
  <si>
    <t>Statistical Theme:</t>
  </si>
  <si>
    <t xml:space="preserve">People and Places </t>
  </si>
  <si>
    <t>Year of Data:</t>
  </si>
  <si>
    <t>Data Subset:</t>
  </si>
  <si>
    <t>Tourism</t>
  </si>
  <si>
    <t>Dataset Title:</t>
  </si>
  <si>
    <t>Coverage:</t>
  </si>
  <si>
    <t xml:space="preserve">Northern Ireland </t>
  </si>
  <si>
    <t>Source:</t>
  </si>
  <si>
    <t>National Statistics Data?</t>
  </si>
  <si>
    <t>1. Rolling Year</t>
  </si>
  <si>
    <t>2. Year to date</t>
  </si>
  <si>
    <t>Contact</t>
  </si>
  <si>
    <t>Total outside NI and RoI Nights</t>
  </si>
  <si>
    <t>Total Overnight Trips from outside NI and RoI</t>
  </si>
  <si>
    <t>Overall Expenditure (£)</t>
  </si>
  <si>
    <t xml:space="preserve">List of Figures </t>
  </si>
  <si>
    <t>Figure 2</t>
  </si>
  <si>
    <t>Figure 3</t>
  </si>
  <si>
    <t>Figure 4</t>
  </si>
  <si>
    <t>Figure 5</t>
  </si>
  <si>
    <t>Figure 6</t>
  </si>
  <si>
    <t>Figure 7</t>
  </si>
  <si>
    <t>Q1</t>
  </si>
  <si>
    <t>Q2</t>
  </si>
  <si>
    <t>Q3</t>
  </si>
  <si>
    <t>Q4</t>
  </si>
  <si>
    <t xml:space="preserve">Great Britain </t>
  </si>
  <si>
    <t xml:space="preserve">Outside UK and RoI </t>
  </si>
  <si>
    <t xml:space="preserve">Belfast International </t>
  </si>
  <si>
    <t xml:space="preserve">Belfast City </t>
  </si>
  <si>
    <t>City of Derry</t>
  </si>
  <si>
    <t xml:space="preserve">Sea Ports </t>
  </si>
  <si>
    <t>Belfast</t>
  </si>
  <si>
    <t>Londonderry</t>
  </si>
  <si>
    <t>Background Notes</t>
  </si>
  <si>
    <r>
      <t xml:space="preserve">GB Overnight Trips </t>
    </r>
    <r>
      <rPr>
        <b/>
        <vertAlign val="superscript"/>
        <sz val="12"/>
        <color theme="1"/>
        <rFont val="Arial"/>
        <family val="2"/>
      </rPr>
      <t>(2)</t>
    </r>
  </si>
  <si>
    <r>
      <t xml:space="preserve">Outside UK and RoI Overnight Trips  </t>
    </r>
    <r>
      <rPr>
        <b/>
        <vertAlign val="superscript"/>
        <sz val="12"/>
        <color theme="1"/>
        <rFont val="Arial"/>
        <family val="2"/>
      </rPr>
      <t>(2)</t>
    </r>
  </si>
  <si>
    <r>
      <t xml:space="preserve">GB Overnight Trips </t>
    </r>
    <r>
      <rPr>
        <b/>
        <i/>
        <vertAlign val="superscript"/>
        <sz val="12"/>
        <color theme="1"/>
        <rFont val="Arial"/>
        <family val="2"/>
      </rPr>
      <t>(2)</t>
    </r>
  </si>
  <si>
    <r>
      <t xml:space="preserve">Outside UK and RoI Overnight Trips </t>
    </r>
    <r>
      <rPr>
        <b/>
        <i/>
        <vertAlign val="superscript"/>
        <sz val="12"/>
        <color theme="1"/>
        <rFont val="Arial"/>
        <family val="2"/>
      </rPr>
      <t>(2)</t>
    </r>
  </si>
  <si>
    <r>
      <t xml:space="preserve">GB Nights </t>
    </r>
    <r>
      <rPr>
        <b/>
        <vertAlign val="superscript"/>
        <sz val="12"/>
        <color theme="1"/>
        <rFont val="Arial"/>
        <family val="2"/>
      </rPr>
      <t>(2)</t>
    </r>
  </si>
  <si>
    <r>
      <t xml:space="preserve">Outside UK and RoI Nights </t>
    </r>
    <r>
      <rPr>
        <b/>
        <vertAlign val="superscript"/>
        <sz val="12"/>
        <color theme="1"/>
        <rFont val="Arial"/>
        <family val="2"/>
      </rPr>
      <t>(2)</t>
    </r>
  </si>
  <si>
    <r>
      <t xml:space="preserve">GB Expenditure </t>
    </r>
    <r>
      <rPr>
        <b/>
        <vertAlign val="superscript"/>
        <sz val="12"/>
        <color theme="1"/>
        <rFont val="Arial"/>
        <family val="2"/>
      </rPr>
      <t>(2)</t>
    </r>
  </si>
  <si>
    <r>
      <t xml:space="preserve">Outside UK and RoI Expenditure </t>
    </r>
    <r>
      <rPr>
        <b/>
        <vertAlign val="superscript"/>
        <sz val="12"/>
        <color theme="1"/>
        <rFont val="Arial"/>
        <family val="2"/>
      </rPr>
      <t>(2)</t>
    </r>
  </si>
  <si>
    <t>Responsible Statistician:</t>
  </si>
  <si>
    <t>Netherleigh, Massey Avenue</t>
  </si>
  <si>
    <t>BELFAST</t>
  </si>
  <si>
    <t>BT4 2JP</t>
  </si>
  <si>
    <t>Address:</t>
  </si>
  <si>
    <t>Media Enquiries:</t>
  </si>
  <si>
    <t>Publication Date:</t>
  </si>
  <si>
    <t>Overnight Trips</t>
  </si>
  <si>
    <t>Nights during the Overnight Trips</t>
  </si>
  <si>
    <t>Expenditure during the Overnight Trips (£)</t>
  </si>
  <si>
    <t>Quarter</t>
  </si>
  <si>
    <t>Year</t>
  </si>
  <si>
    <t>Table 3.1</t>
  </si>
  <si>
    <t>3. Quarterly Breakdown</t>
  </si>
  <si>
    <t xml:space="preserve">Further breakdowns of this data can be found in the found at: </t>
  </si>
  <si>
    <t xml:space="preserve"> </t>
  </si>
  <si>
    <t>Visiting Friends/Relatives</t>
  </si>
  <si>
    <t>DfE Communications Office</t>
  </si>
  <si>
    <t>pressoffice@economy-ni.gov.uk</t>
  </si>
  <si>
    <t>Figure 1</t>
  </si>
  <si>
    <t>.</t>
  </si>
  <si>
    <t>Total outside NI and RoI Expenditure</t>
  </si>
  <si>
    <t>028 9025 5163</t>
  </si>
  <si>
    <t>Colby House</t>
  </si>
  <si>
    <t>Stranmillis Court</t>
  </si>
  <si>
    <t>BT9 5RR</t>
  </si>
  <si>
    <t>tourismstatistics@nisra.gov.uk</t>
  </si>
  <si>
    <t>Expenditure during Overnight Trips (£)</t>
  </si>
  <si>
    <t>Rolling Year Expenditure during Overnight Trips (£)</t>
  </si>
  <si>
    <t>(3) Percentages shown may not add up to 100% due to rounding</t>
  </si>
  <si>
    <t>Rolling Year Rooms Sold</t>
  </si>
  <si>
    <t>Source: Northern Ireland Hotel Occupancy Survey</t>
  </si>
  <si>
    <t xml:space="preserve">(1) Figures obtained from the Civil Aviation Authority (CAA), Stenaline and P&amp;O Ferries. </t>
  </si>
  <si>
    <t>Belfast Figures are obtained from Cruise Belfast</t>
  </si>
  <si>
    <t>Londonderry Figures are obtained from Cruise North West</t>
  </si>
  <si>
    <t>Cruise ships that include more than one Northern Ireland port in their itinerary will be included in the figures for each port at which they dock</t>
  </si>
  <si>
    <t xml:space="preserve">Q3 </t>
  </si>
  <si>
    <t xml:space="preserve">     Estimates based on a sample size of 30-49 appear shaded as </t>
  </si>
  <si>
    <t xml:space="preserve">     Estimates based on a sample size of 50-99 appear shaded as </t>
  </si>
  <si>
    <t xml:space="preserve">(1) All surveys are based on sample surveys and therefore have an associated degree of sampling error. Information on confidence intervals is provided in the background notes. </t>
  </si>
  <si>
    <t xml:space="preserve">(3) Estimates based on a sample size of &lt;30 appear shaded as </t>
  </si>
  <si>
    <t>Rolling year number of overnight trips (non-zero axis)</t>
  </si>
  <si>
    <t>Rolling year estimated expenditure on overnight trips  (non-zero axis)</t>
  </si>
  <si>
    <t>Northern Ireland Hotel rolling year rooms sold (non-zero axis)</t>
  </si>
  <si>
    <t>Quarterly outgoing passengers Northern Ireland Ports</t>
  </si>
  <si>
    <t>Total cruise ship numbers docking at Northern Ireland ports</t>
  </si>
  <si>
    <t xml:space="preserve">Tourism Statistics (NISRA) </t>
  </si>
  <si>
    <t>NISRA Tourism Statistics and Staff Surveys Branch</t>
  </si>
  <si>
    <t>Figure 7: Total cruise ship numbers docking at Northern Ireland ports (Q1 2013 - Q1 2019)</t>
  </si>
  <si>
    <r>
      <t>Table 1.4 Estimated</t>
    </r>
    <r>
      <rPr>
        <b/>
        <sz val="12"/>
        <color theme="1"/>
        <rFont val="Arial"/>
        <family val="2"/>
      </rPr>
      <t xml:space="preserve"> number of overnight trips, nights and expenditure </t>
    </r>
  </si>
  <si>
    <r>
      <t>Table 1.5 Estimated</t>
    </r>
    <r>
      <rPr>
        <b/>
        <sz val="12"/>
        <color theme="1"/>
        <rFont val="Arial"/>
        <family val="2"/>
      </rPr>
      <t xml:space="preserve"> number of overnight trips to Northern Ireland by reason for visit for the </t>
    </r>
  </si>
  <si>
    <r>
      <t>Table 3.1 Estimated</t>
    </r>
    <r>
      <rPr>
        <b/>
        <sz val="12"/>
        <color theme="1"/>
        <rFont val="Arial"/>
        <family val="2"/>
      </rPr>
      <t xml:space="preserve"> number of overnight trips, nights and expenditure </t>
    </r>
  </si>
  <si>
    <t>Mrs Joanne Henderson</t>
  </si>
  <si>
    <t>No</t>
  </si>
  <si>
    <t>October 2018 - September 2019</t>
  </si>
  <si>
    <t>(Please note that we advise you to contact us electronically as none of the tourism statistics team in office currently.)</t>
  </si>
  <si>
    <t>the 12 months to September 2018 and September 2019</t>
  </si>
  <si>
    <t>October 2017 - September 2018</t>
  </si>
  <si>
    <t>Data correct as at 07/05/20</t>
  </si>
  <si>
    <t xml:space="preserve">(2) Figures derived from the Northern Ireland Passenger Survey (NIPS) conducted by the Northern Ireland Statistics and Research Agency (NISRA), the Survey of Overseas Travellers (SOT) conducted on behalf of Fáilte Ireland, and the Northern Ireland Continuous Household Survey (CHS) conducted by NISRA. </t>
  </si>
  <si>
    <t xml:space="preserve">Overall Overnight Trips </t>
  </si>
  <si>
    <r>
      <t xml:space="preserve">NI Overnight Trips </t>
    </r>
    <r>
      <rPr>
        <b/>
        <vertAlign val="superscript"/>
        <sz val="12"/>
        <color theme="1"/>
        <rFont val="Arial"/>
        <family val="2"/>
      </rPr>
      <t>(3)</t>
    </r>
  </si>
  <si>
    <t xml:space="preserve">(3) Figures derived from the Northern Ireland Continuous Household Survey (CHS) conducted by NISRA. </t>
  </si>
  <si>
    <r>
      <t xml:space="preserve">NI Overnight Trips </t>
    </r>
    <r>
      <rPr>
        <b/>
        <i/>
        <vertAlign val="superscript"/>
        <sz val="12"/>
        <color theme="1"/>
        <rFont val="Arial"/>
        <family val="2"/>
      </rPr>
      <t>(3)</t>
    </r>
  </si>
  <si>
    <t xml:space="preserve">(4) Estimates based on a sample size of &lt;30 appear shaded as </t>
  </si>
  <si>
    <r>
      <t xml:space="preserve">Estimated number of overnight trips, nights and expenditure in Northern Ireland (all visitors </t>
    </r>
    <r>
      <rPr>
        <sz val="12"/>
        <color rgb="FFFF0000"/>
        <rFont val="Arial"/>
        <family val="2"/>
      </rPr>
      <t>excluding RoI residents</t>
    </r>
    <r>
      <rPr>
        <sz val="12"/>
        <color theme="1"/>
        <rFont val="Arial"/>
        <family val="2"/>
      </rPr>
      <t>)</t>
    </r>
  </si>
  <si>
    <r>
      <t xml:space="preserve">Estimated number of overnight trips in Northern Ireland (all visitors </t>
    </r>
    <r>
      <rPr>
        <sz val="12"/>
        <color rgb="FFFF0000"/>
        <rFont val="Arial"/>
        <family val="2"/>
      </rPr>
      <t>excluding RoI residents</t>
    </r>
    <r>
      <rPr>
        <sz val="12"/>
        <color theme="1"/>
        <rFont val="Arial"/>
        <family val="2"/>
      </rPr>
      <t>) by reason for visit</t>
    </r>
  </si>
  <si>
    <r>
      <t xml:space="preserve">Estimated number of overnight trips in Northern Ireland by market </t>
    </r>
    <r>
      <rPr>
        <sz val="12"/>
        <color rgb="FFFF0000"/>
        <rFont val="Arial"/>
        <family val="2"/>
      </rPr>
      <t>(excluding RoI residents)</t>
    </r>
  </si>
  <si>
    <t xml:space="preserve">(2) Figures derived from the Northern Ireland Passenger Survey (NIPS) conducted by the Northern Ireland Statistics and Research Agency (NISRA), and the Survey of Overseas Travellers (SOT) conducted on behalf of Fáilte Ireland. </t>
  </si>
  <si>
    <r>
      <t xml:space="preserve">NI Expenditure </t>
    </r>
    <r>
      <rPr>
        <b/>
        <vertAlign val="superscript"/>
        <sz val="12"/>
        <color theme="1"/>
        <rFont val="Arial"/>
        <family val="2"/>
      </rPr>
      <t>(3)</t>
    </r>
  </si>
  <si>
    <r>
      <t xml:space="preserve">NI Nights </t>
    </r>
    <r>
      <rPr>
        <b/>
        <vertAlign val="superscript"/>
        <sz val="12"/>
        <color theme="1"/>
        <rFont val="Arial"/>
        <family val="2"/>
      </rPr>
      <t>(3)</t>
    </r>
  </si>
  <si>
    <t>for January to September 2018 and January to September 2019</t>
  </si>
  <si>
    <r>
      <t>Table 2.1 Estimated number of overnight trips, nights and expenditure in Northern Ireland (all visitors</t>
    </r>
    <r>
      <rPr>
        <b/>
        <sz val="12"/>
        <color rgb="FFFF0000"/>
        <rFont val="Arial"/>
        <family val="2"/>
      </rPr>
      <t xml:space="preserve"> excluding RoI residents</t>
    </r>
    <r>
      <rPr>
        <b/>
        <sz val="12"/>
        <color theme="1"/>
        <rFont val="Arial"/>
        <family val="2"/>
      </rPr>
      <t xml:space="preserve">) </t>
    </r>
  </si>
  <si>
    <r>
      <t xml:space="preserve">Estimated number of overnight trips, nights and expenditure in Northern Ireland </t>
    </r>
    <r>
      <rPr>
        <sz val="12"/>
        <color rgb="FFFF0000"/>
        <rFont val="Arial"/>
        <family val="2"/>
      </rPr>
      <t xml:space="preserve">(excluding NI residents and RoI residents) </t>
    </r>
  </si>
  <si>
    <r>
      <t xml:space="preserve">Estimated number of overnight trips to Northern Ireland </t>
    </r>
    <r>
      <rPr>
        <sz val="12"/>
        <color rgb="FFFF0000"/>
        <rFont val="Arial"/>
        <family val="2"/>
      </rPr>
      <t>(excluding RoI residents)</t>
    </r>
    <r>
      <rPr>
        <sz val="12"/>
        <color theme="1"/>
        <rFont val="Arial"/>
        <family val="2"/>
      </rPr>
      <t xml:space="preserve"> by reason for visit </t>
    </r>
  </si>
  <si>
    <r>
      <t xml:space="preserve">Estimated nights spent in Northern Ireland (all visitors </t>
    </r>
    <r>
      <rPr>
        <sz val="12"/>
        <color rgb="FFFF0000"/>
        <rFont val="Arial"/>
        <family val="2"/>
      </rPr>
      <t>excluding RoI residents</t>
    </r>
    <r>
      <rPr>
        <sz val="12"/>
        <color theme="1"/>
        <rFont val="Arial"/>
        <family val="2"/>
      </rPr>
      <t xml:space="preserve">) </t>
    </r>
  </si>
  <si>
    <r>
      <t>Estimated expenditure (£) spent in Northern Ireland (all visitors</t>
    </r>
    <r>
      <rPr>
        <sz val="12"/>
        <color rgb="FFFF0000"/>
        <rFont val="Arial"/>
        <family val="2"/>
      </rPr>
      <t xml:space="preserve"> excluding RoI residents</t>
    </r>
    <r>
      <rPr>
        <sz val="12"/>
        <color theme="1"/>
        <rFont val="Arial"/>
        <family val="2"/>
      </rPr>
      <t xml:space="preserve">) </t>
    </r>
  </si>
  <si>
    <t>January - September 2018</t>
  </si>
  <si>
    <t>January - September 2019</t>
  </si>
  <si>
    <t>reason for visit for the 12 months to September 2018 and September 2019</t>
  </si>
  <si>
    <t>for the 12 months to September 2018 and September 2019</t>
  </si>
  <si>
    <t xml:space="preserve">Table 2.5 Estimated number of overnight trips to Northern Ireland by reason for visit for the January to September 2018 </t>
  </si>
  <si>
    <t>(2) Figures derived from the Northern Ireland Passenger Survey (NIPS) conducted by the Northern Ireland Statistics and Research Agency (NISRA), the Survey of Overseas Travellers (SOT) conducted on behalf of Fáilte Ireland, and the Northern Ireland Continuous Household Survey (CHS) conducted by NISRA.</t>
  </si>
  <si>
    <t>Northern Ireland tourism statistics microdata Q2 2010-Q3 2019</t>
  </si>
  <si>
    <r>
      <t xml:space="preserve">Table 1.1 Estimated number of overnight trips, nights and expenditure in Northern Ireland (all visitors </t>
    </r>
    <r>
      <rPr>
        <b/>
        <sz val="12"/>
        <color rgb="FFFF0000"/>
        <rFont val="Arial"/>
        <family val="2"/>
      </rPr>
      <t>excluding RoI residents</t>
    </r>
    <r>
      <rPr>
        <b/>
        <sz val="11"/>
        <color rgb="FFFF0000"/>
        <rFont val="Arial"/>
        <family val="2"/>
      </rPr>
      <t xml:space="preserve"> </t>
    </r>
    <r>
      <rPr>
        <b/>
        <sz val="8"/>
        <color rgb="FFFF0000"/>
        <rFont val="Arial"/>
        <family val="2"/>
      </rPr>
      <t>(3)</t>
    </r>
    <r>
      <rPr>
        <b/>
        <sz val="12"/>
        <color theme="1"/>
        <rFont val="Arial"/>
        <family val="2"/>
      </rPr>
      <t xml:space="preserve">) for </t>
    </r>
  </si>
  <si>
    <r>
      <t xml:space="preserve">Table 1.2 Estimated number of overnight trips in Northern Ireland (all visitors </t>
    </r>
    <r>
      <rPr>
        <b/>
        <sz val="12"/>
        <color rgb="FFFF0000"/>
        <rFont val="Arial"/>
        <family val="2"/>
      </rPr>
      <t xml:space="preserve">excluding RoI residents </t>
    </r>
    <r>
      <rPr>
        <b/>
        <sz val="9"/>
        <color rgb="FFFF0000"/>
        <rFont val="Arial"/>
        <family val="2"/>
      </rPr>
      <t>(3)</t>
    </r>
    <r>
      <rPr>
        <b/>
        <sz val="12"/>
        <color theme="1"/>
        <rFont val="Arial"/>
        <family val="2"/>
      </rPr>
      <t xml:space="preserve">) by </t>
    </r>
  </si>
  <si>
    <r>
      <t xml:space="preserve">Table 1.3 Estimated number of overnight trips in Northern Ireland by market </t>
    </r>
    <r>
      <rPr>
        <b/>
        <sz val="12"/>
        <color rgb="FFFF0000"/>
        <rFont val="Arial"/>
        <family val="2"/>
      </rPr>
      <t xml:space="preserve">(excluding RoI residents </t>
    </r>
    <r>
      <rPr>
        <b/>
        <sz val="9"/>
        <color rgb="FFFF0000"/>
        <rFont val="Arial"/>
        <family val="2"/>
      </rPr>
      <t>(4)</t>
    </r>
    <r>
      <rPr>
        <b/>
        <sz val="12"/>
        <color rgb="FFFF0000"/>
        <rFont val="Arial"/>
        <family val="2"/>
      </rPr>
      <t>)</t>
    </r>
    <r>
      <rPr>
        <b/>
        <sz val="12"/>
        <color theme="1"/>
        <rFont val="Arial"/>
        <family val="2"/>
      </rPr>
      <t xml:space="preserve"> </t>
    </r>
  </si>
  <si>
    <r>
      <t>Total Overnight Trips (</t>
    </r>
    <r>
      <rPr>
        <b/>
        <i/>
        <sz val="12"/>
        <color rgb="FFFF0000"/>
        <rFont val="Arial"/>
        <family val="2"/>
      </rPr>
      <t xml:space="preserve">excluding RoI Residents </t>
    </r>
    <r>
      <rPr>
        <b/>
        <i/>
        <sz val="9"/>
        <color rgb="FFFF0000"/>
        <rFont val="Arial"/>
        <family val="2"/>
      </rPr>
      <t>(4)</t>
    </r>
    <r>
      <rPr>
        <b/>
        <i/>
        <sz val="12"/>
        <color rgb="FFFF0000"/>
        <rFont val="Arial"/>
        <family val="2"/>
      </rPr>
      <t>)</t>
    </r>
  </si>
  <si>
    <r>
      <t>Total Overnight Trips</t>
    </r>
    <r>
      <rPr>
        <b/>
        <i/>
        <sz val="12"/>
        <color rgb="FFFF0000"/>
        <rFont val="Arial"/>
        <family val="2"/>
      </rPr>
      <t xml:space="preserve"> (excluding RoI residents </t>
    </r>
    <r>
      <rPr>
        <b/>
        <i/>
        <sz val="9"/>
        <color rgb="FFFF0000"/>
        <rFont val="Arial"/>
        <family val="2"/>
      </rPr>
      <t>(3)</t>
    </r>
    <r>
      <rPr>
        <b/>
        <i/>
        <sz val="12"/>
        <color rgb="FFFF0000"/>
        <rFont val="Arial"/>
        <family val="2"/>
      </rPr>
      <t>)</t>
    </r>
  </si>
  <si>
    <t>joanne.henderson@nisra.gov.uk</t>
  </si>
  <si>
    <r>
      <t xml:space="preserve">Estimated number of overnight trips, nights and expenditure in Northern Ireland (all visitors </t>
    </r>
    <r>
      <rPr>
        <sz val="12"/>
        <color rgb="FFFF0000"/>
        <rFont val="Arial"/>
        <family val="2"/>
      </rPr>
      <t>excluding RoI residents</t>
    </r>
    <r>
      <rPr>
        <sz val="12"/>
        <color theme="1"/>
        <rFont val="Arial"/>
        <family val="2"/>
      </rPr>
      <t xml:space="preserve">) </t>
    </r>
  </si>
  <si>
    <r>
      <t>Estimated number of overnight trips in Northern Ireland (all visitors</t>
    </r>
    <r>
      <rPr>
        <sz val="12"/>
        <color rgb="FFFF0000"/>
        <rFont val="Arial"/>
        <family val="2"/>
      </rPr>
      <t xml:space="preserve"> excluding RoI residents</t>
    </r>
    <r>
      <rPr>
        <sz val="12"/>
        <color theme="1"/>
        <rFont val="Arial"/>
        <family val="2"/>
      </rPr>
      <t xml:space="preserve">) by reason for visit </t>
    </r>
  </si>
  <si>
    <r>
      <t xml:space="preserve">Estimated number of overnight trips, nights and expenditure in Northern Ireland </t>
    </r>
    <r>
      <rPr>
        <sz val="12"/>
        <color rgb="FFFF0000"/>
        <rFont val="Arial"/>
        <family val="2"/>
      </rPr>
      <t xml:space="preserve">(excluding NI and RoI residents) </t>
    </r>
  </si>
  <si>
    <r>
      <t xml:space="preserve">Estimated number of overnight trips to Northern Ireland by reason for visit </t>
    </r>
    <r>
      <rPr>
        <sz val="12"/>
        <color rgb="FFFF0000"/>
        <rFont val="Arial"/>
        <family val="2"/>
      </rPr>
      <t xml:space="preserve"> (excluding RoI residents)</t>
    </r>
  </si>
  <si>
    <r>
      <t>Estimated nights spent in Northern Ireland (all visitors</t>
    </r>
    <r>
      <rPr>
        <sz val="12"/>
        <color rgb="FFFF0000"/>
        <rFont val="Arial"/>
        <family val="2"/>
      </rPr>
      <t xml:space="preserve"> excluding RoI residents</t>
    </r>
    <r>
      <rPr>
        <sz val="12"/>
        <color theme="1"/>
        <rFont val="Arial"/>
        <family val="2"/>
      </rPr>
      <t>)</t>
    </r>
  </si>
  <si>
    <r>
      <t xml:space="preserve">Estimated expenditure (£) spent in Northern Ireland (all visitors </t>
    </r>
    <r>
      <rPr>
        <sz val="12"/>
        <color rgb="FFFF0000"/>
        <rFont val="Arial"/>
        <family val="2"/>
      </rPr>
      <t>excluding RoI residents</t>
    </r>
    <r>
      <rPr>
        <sz val="12"/>
        <color theme="1"/>
        <rFont val="Arial"/>
        <family val="2"/>
      </rPr>
      <t>)</t>
    </r>
  </si>
  <si>
    <r>
      <t xml:space="preserve">Estimated number of overnight trips, nights and expenditure in Northern Ireland (all visitors </t>
    </r>
    <r>
      <rPr>
        <sz val="12"/>
        <color rgb="FFFF0000"/>
        <rFont val="Arial"/>
        <family val="2"/>
      </rPr>
      <t>excluding RoI residents</t>
    </r>
    <r>
      <rPr>
        <sz val="12"/>
        <color theme="1"/>
        <rFont val="Arial"/>
        <family val="2"/>
      </rPr>
      <t>) by quarter</t>
    </r>
  </si>
  <si>
    <r>
      <t>in Northern Ireland (</t>
    </r>
    <r>
      <rPr>
        <b/>
        <sz val="12"/>
        <color rgb="FFFF0000"/>
        <rFont val="Arial"/>
        <family val="2"/>
      </rPr>
      <t xml:space="preserve">excluding NI and RoI residents </t>
    </r>
    <r>
      <rPr>
        <b/>
        <sz val="9"/>
        <color rgb="FFFF0000"/>
        <rFont val="Arial"/>
        <family val="2"/>
      </rPr>
      <t>(3)</t>
    </r>
    <r>
      <rPr>
        <b/>
        <sz val="12"/>
        <color theme="1"/>
        <rFont val="Arial"/>
        <family val="2"/>
      </rPr>
      <t>) for the 12 months to September 2018 and September 2019</t>
    </r>
  </si>
  <si>
    <t>Figure 5: Northern Ireland Hotel rooms sold rolling year (Q1 2013 - Q3 2019) (non-zero y axis)</t>
  </si>
  <si>
    <r>
      <t xml:space="preserve">12 months to March 2018 and March 2019 </t>
    </r>
    <r>
      <rPr>
        <b/>
        <sz val="12"/>
        <color rgb="FFFF0000"/>
        <rFont val="Arial"/>
        <family val="2"/>
      </rPr>
      <t xml:space="preserve">(excluding RoI residents </t>
    </r>
    <r>
      <rPr>
        <b/>
        <sz val="9"/>
        <color rgb="FFFF0000"/>
        <rFont val="Arial"/>
        <family val="2"/>
      </rPr>
      <t>(5)</t>
    </r>
    <r>
      <rPr>
        <b/>
        <sz val="12"/>
        <color rgb="FFFF0000"/>
        <rFont val="Arial"/>
        <family val="2"/>
      </rPr>
      <t>)</t>
    </r>
  </si>
  <si>
    <r>
      <t>Table 1.6 Estimated nights spent in Northern Ireland (all visitors</t>
    </r>
    <r>
      <rPr>
        <b/>
        <sz val="12"/>
        <color rgb="FFFF0000"/>
        <rFont val="Arial"/>
        <family val="2"/>
      </rPr>
      <t xml:space="preserve"> excluding RoI residents </t>
    </r>
    <r>
      <rPr>
        <b/>
        <sz val="9"/>
        <color rgb="FFFF0000"/>
        <rFont val="Arial"/>
        <family val="2"/>
      </rPr>
      <t>(4)</t>
    </r>
    <r>
      <rPr>
        <b/>
        <sz val="12"/>
        <color theme="1"/>
        <rFont val="Arial"/>
        <family val="2"/>
      </rPr>
      <t>) for the 12 months to September 2018 and September 2019</t>
    </r>
  </si>
  <si>
    <r>
      <t>Total Nights</t>
    </r>
    <r>
      <rPr>
        <b/>
        <i/>
        <sz val="12"/>
        <color rgb="FFFF0000"/>
        <rFont val="Arial"/>
        <family val="2"/>
      </rPr>
      <t xml:space="preserve"> (excluding RoI residents </t>
    </r>
    <r>
      <rPr>
        <b/>
        <i/>
        <sz val="9"/>
        <color rgb="FFFF0000"/>
        <rFont val="Arial"/>
        <family val="2"/>
      </rPr>
      <t>(4)</t>
    </r>
    <r>
      <rPr>
        <b/>
        <i/>
        <sz val="12"/>
        <color rgb="FFFF0000"/>
        <rFont val="Arial"/>
        <family val="2"/>
      </rPr>
      <t>)</t>
    </r>
  </si>
  <si>
    <r>
      <t xml:space="preserve">Total Overnight Trips </t>
    </r>
    <r>
      <rPr>
        <b/>
        <i/>
        <sz val="12"/>
        <color rgb="FFFF0000"/>
        <rFont val="Arial"/>
        <family val="2"/>
      </rPr>
      <t xml:space="preserve">(excluding RoI residents) </t>
    </r>
    <r>
      <rPr>
        <b/>
        <i/>
        <vertAlign val="superscript"/>
        <sz val="12"/>
        <color theme="1"/>
        <rFont val="Arial"/>
        <family val="2"/>
      </rPr>
      <t>(2,3,5)</t>
    </r>
  </si>
  <si>
    <r>
      <t xml:space="preserve">Total Expenditure </t>
    </r>
    <r>
      <rPr>
        <b/>
        <i/>
        <sz val="12"/>
        <color rgb="FFFF0000"/>
        <rFont val="Arial"/>
        <family val="2"/>
      </rPr>
      <t xml:space="preserve">(excluding RoI residents </t>
    </r>
    <r>
      <rPr>
        <b/>
        <i/>
        <sz val="9"/>
        <color rgb="FFFF0000"/>
        <rFont val="Arial"/>
        <family val="2"/>
      </rPr>
      <t>(4)</t>
    </r>
    <r>
      <rPr>
        <b/>
        <i/>
        <sz val="12"/>
        <color rgb="FFFF0000"/>
        <rFont val="Arial"/>
        <family val="2"/>
      </rPr>
      <t>)</t>
    </r>
  </si>
  <si>
    <r>
      <t>Table 1.7 Estimated expenditure (£) spent in Northern Ireland (all visitors</t>
    </r>
    <r>
      <rPr>
        <b/>
        <sz val="12"/>
        <color rgb="FFFF0000"/>
        <rFont val="Arial"/>
        <family val="2"/>
      </rPr>
      <t xml:space="preserve"> excluding RoI residents </t>
    </r>
    <r>
      <rPr>
        <b/>
        <sz val="9"/>
        <color rgb="FFFF0000"/>
        <rFont val="Arial"/>
        <family val="2"/>
      </rPr>
      <t>(4)</t>
    </r>
    <r>
      <rPr>
        <b/>
        <sz val="12"/>
        <color theme="1"/>
        <rFont val="Arial"/>
        <family val="2"/>
      </rPr>
      <t>) for the 12 months to September 2018 and September 2019</t>
    </r>
  </si>
  <si>
    <r>
      <t>Table 2.3 Estimated number of overnight trips in Northern Ireland by market</t>
    </r>
    <r>
      <rPr>
        <b/>
        <sz val="12"/>
        <color rgb="FFFF0000"/>
        <rFont val="Arial"/>
        <family val="2"/>
      </rPr>
      <t xml:space="preserve"> (excluding RoI residents </t>
    </r>
    <r>
      <rPr>
        <b/>
        <sz val="9"/>
        <color rgb="FFFF0000"/>
        <rFont val="Arial"/>
        <family val="2"/>
      </rPr>
      <t>(3)</t>
    </r>
    <r>
      <rPr>
        <b/>
        <sz val="12"/>
        <color rgb="FFFF0000"/>
        <rFont val="Arial"/>
        <family val="2"/>
      </rPr>
      <t>)</t>
    </r>
    <r>
      <rPr>
        <b/>
        <sz val="12"/>
        <color theme="1"/>
        <rFont val="Arial"/>
        <family val="2"/>
      </rPr>
      <t xml:space="preserve"> for January to September 2018 and January to September 2019</t>
    </r>
  </si>
  <si>
    <r>
      <t xml:space="preserve">Total Overnight Trips </t>
    </r>
    <r>
      <rPr>
        <b/>
        <i/>
        <sz val="12"/>
        <color rgb="FFFF0000"/>
        <rFont val="Arial"/>
        <family val="2"/>
      </rPr>
      <t xml:space="preserve">(excluding RoI residents </t>
    </r>
    <r>
      <rPr>
        <b/>
        <i/>
        <sz val="9"/>
        <color rgb="FFFF0000"/>
        <rFont val="Arial"/>
        <family val="2"/>
      </rPr>
      <t>(3)</t>
    </r>
    <r>
      <rPr>
        <b/>
        <i/>
        <sz val="12"/>
        <color rgb="FFFF0000"/>
        <rFont val="Arial"/>
        <family val="2"/>
      </rPr>
      <t>)</t>
    </r>
  </si>
  <si>
    <r>
      <t xml:space="preserve">Table 2.4 Estimated number of overnight trips, nights and expenditure in Northern Ireland </t>
    </r>
    <r>
      <rPr>
        <b/>
        <u/>
        <sz val="12"/>
        <rFont val="Arial"/>
        <family val="2"/>
      </rPr>
      <t>(</t>
    </r>
    <r>
      <rPr>
        <b/>
        <u/>
        <sz val="12"/>
        <color rgb="FFFF0000"/>
        <rFont val="Arial"/>
        <family val="2"/>
      </rPr>
      <t xml:space="preserve">excluding NI and RoI residents </t>
    </r>
    <r>
      <rPr>
        <b/>
        <u/>
        <sz val="9"/>
        <color rgb="FFFF0000"/>
        <rFont val="Arial"/>
        <family val="2"/>
      </rPr>
      <t>(3)</t>
    </r>
    <r>
      <rPr>
        <b/>
        <u/>
        <sz val="12"/>
        <rFont val="Arial"/>
        <family val="2"/>
      </rPr>
      <t>)</t>
    </r>
    <r>
      <rPr>
        <b/>
        <sz val="12"/>
        <rFont val="Arial"/>
        <family val="2"/>
      </rPr>
      <t xml:space="preserve"> </t>
    </r>
  </si>
  <si>
    <r>
      <t>Total Nights</t>
    </r>
    <r>
      <rPr>
        <b/>
        <i/>
        <sz val="12"/>
        <color rgb="FFFF0000"/>
        <rFont val="Arial"/>
        <family val="2"/>
      </rPr>
      <t xml:space="preserve"> (excluding RoI residents </t>
    </r>
    <r>
      <rPr>
        <b/>
        <i/>
        <sz val="9"/>
        <color rgb="FFFF0000"/>
        <rFont val="Arial"/>
        <family val="2"/>
      </rPr>
      <t>(5)</t>
    </r>
    <r>
      <rPr>
        <b/>
        <i/>
        <sz val="12"/>
        <color rgb="FFFF0000"/>
        <rFont val="Arial"/>
        <family val="2"/>
      </rPr>
      <t>)</t>
    </r>
  </si>
  <si>
    <r>
      <t xml:space="preserve">Table 2.6 Estimated nights spent in Northern Ireland (all visitors </t>
    </r>
    <r>
      <rPr>
        <b/>
        <sz val="12"/>
        <color rgb="FFFF0000"/>
        <rFont val="Arial"/>
        <family val="2"/>
      </rPr>
      <t xml:space="preserve">excluding RoI residents </t>
    </r>
    <r>
      <rPr>
        <b/>
        <sz val="9"/>
        <color rgb="FFFF0000"/>
        <rFont val="Arial"/>
        <family val="2"/>
      </rPr>
      <t>(5)</t>
    </r>
    <r>
      <rPr>
        <b/>
        <sz val="12"/>
        <color theme="1"/>
        <rFont val="Arial"/>
        <family val="2"/>
      </rPr>
      <t>) for January to September 2018 and January to September 2019</t>
    </r>
  </si>
  <si>
    <r>
      <t xml:space="preserve">Total Expenditure </t>
    </r>
    <r>
      <rPr>
        <b/>
        <i/>
        <sz val="12"/>
        <color rgb="FFFF0000"/>
        <rFont val="Arial"/>
        <family val="2"/>
      </rPr>
      <t xml:space="preserve">(excluding RoI residents </t>
    </r>
    <r>
      <rPr>
        <b/>
        <i/>
        <sz val="9"/>
        <color rgb="FFFF0000"/>
        <rFont val="Arial"/>
        <family val="2"/>
      </rPr>
      <t>(5)</t>
    </r>
    <r>
      <rPr>
        <b/>
        <i/>
        <sz val="12"/>
        <color rgb="FFFF0000"/>
        <rFont val="Arial"/>
        <family val="2"/>
      </rPr>
      <t>)</t>
    </r>
  </si>
  <si>
    <r>
      <t xml:space="preserve">Table 2.7 Estimated expenditure (£) spent in Northern Ireland (all visitors </t>
    </r>
    <r>
      <rPr>
        <b/>
        <sz val="12"/>
        <color rgb="FFFF0000"/>
        <rFont val="Arial"/>
        <family val="2"/>
      </rPr>
      <t xml:space="preserve">excluding RoI residents </t>
    </r>
    <r>
      <rPr>
        <b/>
        <sz val="9"/>
        <color rgb="FFFF0000"/>
        <rFont val="Arial"/>
        <family val="2"/>
      </rPr>
      <t>(5)</t>
    </r>
    <r>
      <rPr>
        <b/>
        <sz val="12"/>
        <color theme="1"/>
        <rFont val="Arial"/>
        <family val="2"/>
      </rPr>
      <t xml:space="preserve">) </t>
    </r>
  </si>
  <si>
    <r>
      <t xml:space="preserve">Table 2.2 Estimated number of overnight trips in Northern Ireland (all visitors </t>
    </r>
    <r>
      <rPr>
        <b/>
        <sz val="12"/>
        <color rgb="FFFF0000"/>
        <rFont val="Arial"/>
        <family val="2"/>
      </rPr>
      <t xml:space="preserve">excluding RoI residents </t>
    </r>
    <r>
      <rPr>
        <b/>
        <sz val="9"/>
        <color rgb="FFFF0000"/>
        <rFont val="Arial"/>
        <family val="2"/>
      </rPr>
      <t>(4)</t>
    </r>
    <r>
      <rPr>
        <b/>
        <sz val="12"/>
        <color theme="1"/>
        <rFont val="Arial"/>
        <family val="2"/>
      </rPr>
      <t xml:space="preserve">) by reason for visit </t>
    </r>
  </si>
  <si>
    <r>
      <t xml:space="preserve">Total Overnight Trips </t>
    </r>
    <r>
      <rPr>
        <b/>
        <i/>
        <sz val="12"/>
        <color rgb="FFFF0000"/>
        <rFont val="Arial"/>
        <family val="2"/>
      </rPr>
      <t xml:space="preserve">(excluding RoI residents </t>
    </r>
    <r>
      <rPr>
        <b/>
        <i/>
        <sz val="9"/>
        <color rgb="FFFF0000"/>
        <rFont val="Arial"/>
        <family val="2"/>
      </rPr>
      <t>(4)</t>
    </r>
    <r>
      <rPr>
        <b/>
        <i/>
        <sz val="12"/>
        <color rgb="FFFF0000"/>
        <rFont val="Arial"/>
        <family val="2"/>
      </rPr>
      <t>)</t>
    </r>
  </si>
  <si>
    <r>
      <t>Total Overnight Trips</t>
    </r>
    <r>
      <rPr>
        <b/>
        <i/>
        <sz val="12"/>
        <color rgb="FFFF0000"/>
        <rFont val="Arial"/>
        <family val="2"/>
      </rPr>
      <t xml:space="preserve"> (excluding RoI residents) </t>
    </r>
    <r>
      <rPr>
        <b/>
        <i/>
        <vertAlign val="superscript"/>
        <sz val="12"/>
        <color theme="1"/>
        <rFont val="Arial"/>
        <family val="2"/>
      </rPr>
      <t>(2,3,5)</t>
    </r>
  </si>
  <si>
    <r>
      <t>and January to September 2019</t>
    </r>
    <r>
      <rPr>
        <b/>
        <sz val="12"/>
        <color rgb="FFFF0000"/>
        <rFont val="Arial"/>
        <family val="2"/>
      </rPr>
      <t xml:space="preserve"> (excluding RoI residents </t>
    </r>
    <r>
      <rPr>
        <b/>
        <sz val="9"/>
        <color rgb="FFFF0000"/>
        <rFont val="Arial"/>
        <family val="2"/>
      </rPr>
      <t>(5)</t>
    </r>
    <r>
      <rPr>
        <b/>
        <sz val="12"/>
        <color rgb="FFFF0000"/>
        <rFont val="Arial"/>
        <family val="2"/>
      </rPr>
      <t>)</t>
    </r>
  </si>
  <si>
    <t>(3) Usually NISRA would include data on RoI residents, however due to an issue with the Household Travel Survey (CSO) they are not included this time. Further information can be found in background note 5. For comparison purposes in the 12 months to September 2018, RoI residents accounted for 509,000 overnight trips, 1,255,000 nights and £103m expenditure.</t>
  </si>
  <si>
    <t>(3) Usually NISRA would include data on RoI residents, however due to an issue with the Household Travel Survey (CSO) they are not included this time. Further information can be found in background note 5. For comparison purposes in the 12 months to September 2018, RoI residents accounted for 248,000 holiday overnight trips,168,000 overnight trips to Visit friends/relatives, 31,000 business overnight trips and 62,000 "Other" overnight trips.</t>
  </si>
  <si>
    <t xml:space="preserve">(1) All surveys are based on sample surveys and therefore have an associated degree of sampling error. Information on confidence intervals is provided in the background note 8. </t>
  </si>
  <si>
    <t>(4) Usually NISRA would include data on RoI residents, however due to an issue with the Household Travel Survey (CSO) they are not included this time. Further information can be found in background note 5. For comparison purposes in the 12 months to September 2018, RoI residents accounted for 509,000 overnight trips to NI.</t>
  </si>
  <si>
    <t>(5) Usually NISRA would include data on RoI residents, however due to an issue with the Household Travel Survey (CSO) they are not included this time. Further information can be found in background 5. For comparison purposes in the 12 months to September 2018, RoI residents accounted for 248,000 holiday overnight trips,168,000 overnight trips to Visit friends/relatives, 31,000 business overnight trips and 62,000 "Other" overnight trips.</t>
  </si>
  <si>
    <t>(4) Usually NISRA would include data on RoI residents, however due to an issue with the Household Travel Survey (CSO) they are not included this time. Further information can be found in background note 5. For comparison purposes in the 12 months to September 2018, RoI residents accounted for 1,255,000 nights during overnight trips in NI.</t>
  </si>
  <si>
    <t>(1) All surveys are based on sample surveys and therefore have an associated degree of sampling error. Information on confidence intervals is provided in the background note 8.</t>
  </si>
  <si>
    <t>(4) Usually NISRA would include data on RoI residents, however due to an issue with the Household Travel Survey (CSO) they are not included this time. Further information can be found in background note 5. For comparison purposes in the 12 months to September 2018, RoI residents accounted for £103m expenditure during overnight trips in NI.</t>
  </si>
  <si>
    <t>(3) Usually NISRA would include data on RoI residents, however due to an issue with the Household Travel Survey (CSO) they are not included this time. Further information can be found in background note 5. For comparison purposes in January to September 2018, RoI residents accounted for 380,000 overnight trips, 980,000 nights and £73m expenditure.</t>
  </si>
  <si>
    <t>(4) Usually NISRA would include data on RoI residents, however due to an issue with the Household Travel Survey (CSO) they are not included this time. Further information can be found in background note 5. For comparison purposes in the 12 months to September 2018, RoI residents accounted for 168,000 holiday overnight trips,133,000 overnight trips to Visit friends/relatives, 26,000 business overnight trips and 54,000 "Other" overnight trips.</t>
  </si>
  <si>
    <t>(3) Usually NISRA would include data on RoI residents, however due to an issue with the Household Travel Survey (CSO) they are not included this time. Further information can be found in background note 5. For comparison purposes in January to September 2018, RoI residents accounted for 380,000 overnight trips in NI.</t>
  </si>
  <si>
    <t>(5) Usually NISRA would include data on RoI residents, however due to an issue with the Household Travel Survey (CSO) they are not included this time. Further information can be found in background note 5. For comparison purposes in the 12 months to September 2018, RoI residents accounted for 168,000 holiday overnight trips,133,000 overnight trips to Visit friends/relatives, 26,000 business overnight trips and 54,000 "Other" overnight trips.</t>
  </si>
  <si>
    <t>(5) Usually NISRA would include data on RoI residents, however due to an issue with the Household Travel Survey (CSO) they are not included this time. Further information can be found in background note 5. For comparison purposes in January to September 2018, RoI residents accounted for 980,000 nights during overnight trips in NI.</t>
  </si>
  <si>
    <t>(5) Usually NISRA would include data on RoI residents, however due to an issue with the Household Travel Survey (CSO) they are not included this time. Further information can be found in background note 5. For comparison purposes in January to September 2018, RoI residents accounted for £73m expenditure during overnight trips in NI.</t>
  </si>
  <si>
    <r>
      <t xml:space="preserve">in Northern Ireland (all visitors </t>
    </r>
    <r>
      <rPr>
        <b/>
        <sz val="12"/>
        <color rgb="FFFF0000"/>
        <rFont val="Arial"/>
        <family val="2"/>
      </rPr>
      <t xml:space="preserve">excluding RoI residents </t>
    </r>
    <r>
      <rPr>
        <b/>
        <sz val="9"/>
        <color rgb="FFFF0000"/>
        <rFont val="Arial"/>
        <family val="2"/>
      </rPr>
      <t>(3)</t>
    </r>
    <r>
      <rPr>
        <b/>
        <sz val="12"/>
        <color theme="1"/>
        <rFont val="Arial"/>
        <family val="2"/>
      </rPr>
      <t>) by quarter, Q1 2011 - Q3 2019</t>
    </r>
  </si>
  <si>
    <t>(3) Usually NISRA would include data on RoI residents, however due to an issue with the Household Travel Survey (CSO) they are not included this time. Further information can be found in background note 5. For comparison purposes, RoI residents accounted for the following in 2018 - Q1 105,000 overnight trips, 333,000 nights and £23m expenditure, Q2 88,000 overnight trips, 191,000 nights and £14m expenditure, Q3 187,000 overnight trips, 455,000 nights and £36m expenditure and in Q4 2018 211,000 overnight trips, 526,000 nights and £35m expenditure.</t>
  </si>
  <si>
    <t>(3) Usually NISRA would include data on RoI residents, however due to an issue with the Household Travel Survey (CSO) they are not included this time. Further information can be found in background note 5. For comparison purposes in the 12 months to September 2018, RoI residents accounted for 509,000 overnight trips.</t>
  </si>
  <si>
    <t>(3) Usually NISRA would include data on RoI residents, however due to an issue with the Household Travel Survey (CSO) they are not included this time. Further information can be found in background note 5. For comparison purposes in the 12 months to September 2018, RoI residents accounted for £103m expenditure during overnight trips in NI.</t>
  </si>
  <si>
    <r>
      <t xml:space="preserve">Figure 2: Rolling year estimated expenditure (£m) on overnight trips </t>
    </r>
    <r>
      <rPr>
        <b/>
        <sz val="12"/>
        <color rgb="FFFF0000"/>
        <rFont val="Arial"/>
        <family val="2"/>
      </rPr>
      <t xml:space="preserve">(excluding RoI residents </t>
    </r>
    <r>
      <rPr>
        <b/>
        <sz val="9"/>
        <color rgb="FFFF0000"/>
        <rFont val="Arial"/>
        <family val="2"/>
      </rPr>
      <t>(3)</t>
    </r>
    <r>
      <rPr>
        <b/>
        <sz val="12"/>
        <color rgb="FFFF0000"/>
        <rFont val="Arial"/>
        <family val="2"/>
      </rPr>
      <t>)</t>
    </r>
    <r>
      <rPr>
        <b/>
        <sz val="12"/>
        <color theme="1"/>
        <rFont val="Arial"/>
        <family val="2"/>
      </rPr>
      <t>, Q1 2013 - Q3 2019 (non-zero y axis)</t>
    </r>
  </si>
  <si>
    <r>
      <t xml:space="preserve">Figure 3: Reason for overnight trips in Northern Ireland </t>
    </r>
    <r>
      <rPr>
        <b/>
        <sz val="12"/>
        <color rgb="FFFF0000"/>
        <rFont val="Arial"/>
        <family val="2"/>
      </rPr>
      <t xml:space="preserve">(excluding RoI residents </t>
    </r>
    <r>
      <rPr>
        <b/>
        <sz val="9"/>
        <color rgb="FFFF0000"/>
        <rFont val="Arial"/>
        <family val="2"/>
      </rPr>
      <t>(3)</t>
    </r>
    <r>
      <rPr>
        <b/>
        <sz val="12"/>
        <color rgb="FFFF0000"/>
        <rFont val="Arial"/>
        <family val="2"/>
      </rPr>
      <t>)</t>
    </r>
    <r>
      <rPr>
        <b/>
        <sz val="12"/>
        <color theme="1"/>
        <rFont val="Arial"/>
        <family val="2"/>
      </rPr>
      <t xml:space="preserve"> - October 2018 - September 2019</t>
    </r>
  </si>
  <si>
    <t>(4) Usually NISRA would include data on RoI residents, however due to an issue with the Household Travel Survey (CSO) they are not included this time. Further information can be found in background note 5. For comparison purposes in the 12 months to September 2018, RoI residents accounted for 509,000 overnight trips.</t>
  </si>
  <si>
    <r>
      <t xml:space="preserve">Figure 4: Place of origin overnight visitors </t>
    </r>
    <r>
      <rPr>
        <b/>
        <sz val="12"/>
        <color rgb="FFFF0000"/>
        <rFont val="Arial"/>
        <family val="2"/>
      </rPr>
      <t xml:space="preserve">(excluding RoI residents </t>
    </r>
    <r>
      <rPr>
        <b/>
        <sz val="9"/>
        <color rgb="FFFF0000"/>
        <rFont val="Arial"/>
        <family val="2"/>
      </rPr>
      <t>(4)</t>
    </r>
    <r>
      <rPr>
        <b/>
        <sz val="12"/>
        <color rgb="FFFF0000"/>
        <rFont val="Arial"/>
        <family val="2"/>
      </rPr>
      <t>)</t>
    </r>
    <r>
      <rPr>
        <b/>
        <sz val="12"/>
        <color theme="1"/>
        <rFont val="Arial"/>
        <family val="2"/>
      </rPr>
      <t xml:space="preserve"> - October 2018 - September 2019</t>
    </r>
  </si>
  <si>
    <r>
      <t xml:space="preserve">Figure 6: Quarterly </t>
    </r>
    <r>
      <rPr>
        <b/>
        <u/>
        <sz val="12"/>
        <color theme="1"/>
        <rFont val="Arial"/>
        <family val="2"/>
      </rPr>
      <t>outgoing</t>
    </r>
    <r>
      <rPr>
        <b/>
        <sz val="12"/>
        <color theme="1"/>
        <rFont val="Arial"/>
        <family val="2"/>
      </rPr>
      <t xml:space="preserve"> passengers Northern Ireland Ports (Q1 2013 - Q3 2019) </t>
    </r>
  </si>
  <si>
    <t>Background notes to Quarter 3 2019 Tourism Statistics Publication</t>
  </si>
  <si>
    <r>
      <t>1.</t>
    </r>
    <r>
      <rPr>
        <sz val="7"/>
        <color theme="1"/>
        <rFont val="Times New Roman"/>
        <family val="1"/>
      </rPr>
      <t xml:space="preserve">    </t>
    </r>
    <r>
      <rPr>
        <b/>
        <sz val="12"/>
        <color theme="1"/>
        <rFont val="Arial"/>
        <family val="2"/>
      </rPr>
      <t>Statistics in this release</t>
    </r>
  </si>
  <si>
    <t>These tables present a summary of tourism information in the year ending September 2019. It should be noted that 2019 data are provisional until publication of the 2019 annual tourism statistics report which is due to publish in summer 2020. It is important to note that these statistics exclude RoI residents (see note 5).</t>
  </si>
  <si>
    <r>
      <t>2.</t>
    </r>
    <r>
      <rPr>
        <sz val="7"/>
        <color theme="1"/>
        <rFont val="Times New Roman"/>
        <family val="1"/>
      </rPr>
      <t xml:space="preserve">    </t>
    </r>
    <r>
      <rPr>
        <b/>
        <sz val="12"/>
        <color theme="1"/>
        <rFont val="Arial"/>
        <family val="2"/>
      </rPr>
      <t>Sources of Tourism Statistics in NI</t>
    </r>
  </si>
  <si>
    <t xml:space="preserve">Tourism estimates are designed to provide timely data on tourism activity in Northern Ireland. The estimates may be subject to revision due to improvements to the survey/analysis methodology or the inclusion of data returned after the publication date. The figures in this document are the most up-to-date available at the time of publication. Northern Ireland Tourism statistics have undergone a series of organisational changes and revisions to methodology. </t>
  </si>
  <si>
    <r>
      <rPr>
        <sz val="12"/>
        <rFont val="Arial"/>
        <family val="2"/>
      </rPr>
      <t xml:space="preserve">Tourism data is derived from a variety of sources, more information on these sources can also be found at this </t>
    </r>
    <r>
      <rPr>
        <u/>
        <sz val="12"/>
        <color theme="10"/>
        <rFont val="Arial"/>
        <family val="2"/>
      </rPr>
      <t>link.</t>
    </r>
  </si>
  <si>
    <r>
      <rPr>
        <sz val="12"/>
        <rFont val="Arial"/>
        <family val="2"/>
      </rPr>
      <t>Information on the sources, the data quality of each source and any revisions or changes in methodology can be accessed at this</t>
    </r>
    <r>
      <rPr>
        <u/>
        <sz val="12"/>
        <color theme="10"/>
        <rFont val="Arial"/>
        <family val="2"/>
      </rPr>
      <t xml:space="preserve"> link.</t>
    </r>
  </si>
  <si>
    <r>
      <t>3.</t>
    </r>
    <r>
      <rPr>
        <sz val="7"/>
        <color theme="1"/>
        <rFont val="Times New Roman"/>
        <family val="1"/>
      </rPr>
      <t xml:space="preserve">    </t>
    </r>
    <r>
      <rPr>
        <b/>
        <sz val="12"/>
        <color theme="1"/>
        <rFont val="Arial"/>
        <family val="2"/>
      </rPr>
      <t>Official Statistics</t>
    </r>
  </si>
  <si>
    <r>
      <rPr>
        <sz val="12"/>
        <rFont val="Arial"/>
        <family val="2"/>
      </rPr>
      <t xml:space="preserve">The production of these tourism statistics is conducted in line with the </t>
    </r>
    <r>
      <rPr>
        <u/>
        <sz val="12"/>
        <color theme="10"/>
        <rFont val="Arial"/>
        <family val="2"/>
      </rPr>
      <t xml:space="preserve">UK Statistics Authority Code of Practice for Official Statistics. </t>
    </r>
    <r>
      <rPr>
        <sz val="12"/>
        <rFont val="Arial"/>
        <family val="2"/>
      </rPr>
      <t>Compliance with the Code gives you confidence that the statistics produced by government departments and public bodies have been prepared by professionally-independent statisticians, free from political pressure; that they are produced using sound methods and are based on reliable data sources; and that they provide insight, support decision-making and inform debate.</t>
    </r>
  </si>
  <si>
    <t xml:space="preserve">Due to the nature of household surveys in Northern Ireland, users should be aware that statistics on “domestic” overnight trips in Northern Ireland exclude residents aged under 16. </t>
  </si>
  <si>
    <r>
      <rPr>
        <sz val="12"/>
        <rFont val="Arial"/>
        <family val="2"/>
      </rPr>
      <t>4.</t>
    </r>
    <r>
      <rPr>
        <sz val="7"/>
        <rFont val="Times New Roman"/>
        <family val="1"/>
      </rPr>
      <t>  </t>
    </r>
    <r>
      <rPr>
        <sz val="7"/>
        <color rgb="FF0563C1"/>
        <rFont val="Times New Roman"/>
        <family val="1"/>
      </rPr>
      <t xml:space="preserve">  </t>
    </r>
    <r>
      <rPr>
        <b/>
        <sz val="12"/>
        <color theme="1"/>
        <rFont val="Arial"/>
        <family val="2"/>
      </rPr>
      <t>Detail on who is included in Domestic Tourism</t>
    </r>
  </si>
  <si>
    <t>NISRA have consulted with users who felt that it would be beneficial to publish the data that we have on NI, GB and other external visitors in the meantime. Therefore users need to remember that this is an incomplete picture of overnight trips to NI – however, they are no less reliable. In 2018, RoI visitors made up approximately 12% of all overnight trips and 11% of expenditure during overnight trips in NI.</t>
  </si>
  <si>
    <r>
      <t>5.</t>
    </r>
    <r>
      <rPr>
        <sz val="7"/>
        <rFont val="Times New Roman"/>
        <family val="1"/>
      </rPr>
      <t xml:space="preserve">    </t>
    </r>
    <r>
      <rPr>
        <b/>
        <sz val="12"/>
        <rFont val="Arial"/>
        <family val="2"/>
      </rPr>
      <t>RoI Residents (Household Travel Survey, CSO)</t>
    </r>
  </si>
  <si>
    <r>
      <rPr>
        <sz val="12"/>
        <rFont val="Arial"/>
        <family val="2"/>
      </rPr>
      <t xml:space="preserve">Usually NISRA publish tourism statistics for all visitors to Northern Ireland. However, the Household Travel Survey (CSO) which provides information on the value and volume of RoI visitors to NI has been suspended since October 2019 due to quality issues. CSO are investigating the data for 2018 and 2019. More information can be found at this </t>
    </r>
    <r>
      <rPr>
        <u/>
        <sz val="12"/>
        <color theme="10"/>
        <rFont val="Arial"/>
        <family val="2"/>
      </rPr>
      <t>link.</t>
    </r>
  </si>
  <si>
    <r>
      <rPr>
        <sz val="12"/>
        <rFont val="Arial"/>
        <family val="2"/>
      </rPr>
      <t>NISRA have had agreement from the Official Statistics Regulation to postpone publication of “National Statistics” until this data is available again. More information can be found at this</t>
    </r>
    <r>
      <rPr>
        <u/>
        <sz val="12"/>
        <color theme="10"/>
        <rFont val="Arial"/>
        <family val="2"/>
      </rPr>
      <t xml:space="preserve"> link.</t>
    </r>
  </si>
  <si>
    <r>
      <t>6.</t>
    </r>
    <r>
      <rPr>
        <sz val="7"/>
        <color theme="1"/>
        <rFont val="Times New Roman"/>
        <family val="1"/>
      </rPr>
      <t xml:space="preserve">    </t>
    </r>
    <r>
      <rPr>
        <b/>
        <sz val="12"/>
        <color theme="1"/>
        <rFont val="Arial"/>
        <family val="2"/>
      </rPr>
      <t>Local Tourism Statistics</t>
    </r>
  </si>
  <si>
    <r>
      <rPr>
        <sz val="12"/>
        <rFont val="Arial"/>
        <family val="2"/>
      </rPr>
      <t>Tourism statistics systems are designed to collect information for Northern Ireland as a whole. However, respondents do indicate where they stay during these overnight trips allowing for some analysis at Local Area level. The most recent 2018 results published at this level can be found at this</t>
    </r>
    <r>
      <rPr>
        <u/>
        <sz val="12"/>
        <color theme="10"/>
        <rFont val="Arial"/>
        <family val="2"/>
      </rPr>
      <t xml:space="preserve"> link. </t>
    </r>
    <r>
      <rPr>
        <sz val="12"/>
        <rFont val="Arial"/>
        <family val="2"/>
      </rPr>
      <t>Due to an issue in the RoI figures, NISRA will need to consider how these figures may be produced (note 5). NISRA will inform users about the production of the Local Government District report when the annual figures are published.</t>
    </r>
  </si>
  <si>
    <r>
      <t>7.</t>
    </r>
    <r>
      <rPr>
        <sz val="7"/>
        <color theme="1"/>
        <rFont val="Times New Roman"/>
        <family val="1"/>
      </rPr>
      <t xml:space="preserve">    </t>
    </r>
    <r>
      <rPr>
        <b/>
        <sz val="12"/>
        <color theme="1"/>
        <rFont val="Arial"/>
        <family val="2"/>
      </rPr>
      <t>Early Indicators</t>
    </r>
  </si>
  <si>
    <r>
      <rPr>
        <sz val="12"/>
        <rFont val="Arial"/>
        <family val="2"/>
      </rPr>
      <t>While the statistics are produced in as timely a way as possible, it is realised that early indicators would be useful. Early tourism indicators are published at this</t>
    </r>
    <r>
      <rPr>
        <u/>
        <sz val="12"/>
        <color theme="10"/>
        <rFont val="Arial"/>
        <family val="2"/>
      </rPr>
      <t xml:space="preserve"> link </t>
    </r>
    <r>
      <rPr>
        <sz val="12"/>
        <rFont val="Arial"/>
        <family val="2"/>
      </rPr>
      <t>and are updated monthly.</t>
    </r>
  </si>
  <si>
    <t>The estimates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excluding RoI residents in Northern Ireland stands at +/- 4% for the year (associated expenditure at +/- 5%). Note: based on the survey design confidence intervals for domestic tourism trips stands at +/-7% and external trips at +/-4%. (By excluding RoI residents this made no difference to the confidence intervals).</t>
  </si>
  <si>
    <r>
      <t>8.</t>
    </r>
    <r>
      <rPr>
        <sz val="7"/>
        <color theme="1"/>
        <rFont val="Times New Roman"/>
        <family val="1"/>
      </rPr>
      <t xml:space="preserve">    </t>
    </r>
    <r>
      <rPr>
        <b/>
        <sz val="12"/>
        <color theme="1"/>
        <rFont val="Arial"/>
        <family val="2"/>
      </rPr>
      <t>Confidence Intervals</t>
    </r>
  </si>
  <si>
    <r>
      <rPr>
        <sz val="12"/>
        <rFont val="Arial"/>
        <family val="2"/>
      </rPr>
      <t xml:space="preserve">Information on confidence intervals in Northern Ireland tourism statistics can be accessed at this </t>
    </r>
    <r>
      <rPr>
        <u/>
        <sz val="12"/>
        <color theme="10"/>
        <rFont val="Arial"/>
        <family val="2"/>
      </rPr>
      <t>link.</t>
    </r>
  </si>
  <si>
    <r>
      <t>9.</t>
    </r>
    <r>
      <rPr>
        <sz val="7"/>
        <color theme="1"/>
        <rFont val="Times New Roman"/>
        <family val="1"/>
      </rPr>
      <t xml:space="preserve">    </t>
    </r>
    <r>
      <rPr>
        <b/>
        <sz val="12"/>
        <color theme="1"/>
        <rFont val="Arial"/>
        <family val="2"/>
      </rPr>
      <t>Cruise Ships</t>
    </r>
  </si>
  <si>
    <t xml:space="preserve">Tourism estimates are designed to provide timely data on tourism activity for Northern Ireland as a whole. The estimates may be subject to revision due to improvements to the survey/analysis methodology or the inclusion of data returned after the publication date. The figures in this document are the most up-to-date available at the time of publication. </t>
  </si>
  <si>
    <r>
      <t>10.</t>
    </r>
    <r>
      <rPr>
        <sz val="7"/>
        <color theme="1"/>
        <rFont val="Times New Roman"/>
        <family val="1"/>
      </rPr>
      <t xml:space="preserve">    </t>
    </r>
    <r>
      <rPr>
        <b/>
        <sz val="12"/>
        <color theme="1"/>
        <rFont val="Arial"/>
        <family val="2"/>
      </rPr>
      <t>Provisional Data</t>
    </r>
  </si>
  <si>
    <r>
      <t>11.</t>
    </r>
    <r>
      <rPr>
        <sz val="7"/>
        <color theme="1"/>
        <rFont val="Times New Roman"/>
        <family val="1"/>
      </rPr>
      <t xml:space="preserve">    </t>
    </r>
    <r>
      <rPr>
        <b/>
        <sz val="12"/>
        <color theme="1"/>
        <rFont val="Arial"/>
        <family val="2"/>
      </rPr>
      <t>Impact of COVID-19 on Tourism Statistics</t>
    </r>
  </si>
  <si>
    <r>
      <rPr>
        <sz val="12"/>
        <rFont val="Arial"/>
        <family val="2"/>
      </rPr>
      <t>The statistics in this release have not been impacted by the COVID-19 pandemic, but NISRA have published a document on how the pandemic has impacted the</t>
    </r>
    <r>
      <rPr>
        <u/>
        <sz val="12"/>
        <color theme="10"/>
        <rFont val="Arial"/>
        <family val="2"/>
      </rPr>
      <t xml:space="preserve"> </t>
    </r>
    <r>
      <rPr>
        <sz val="12"/>
        <rFont val="Arial"/>
        <family val="2"/>
      </rPr>
      <t>surveys from March 2020. This is available at this</t>
    </r>
    <r>
      <rPr>
        <u/>
        <sz val="12"/>
        <color theme="10"/>
        <rFont val="Arial"/>
        <family val="2"/>
      </rPr>
      <t xml:space="preserve"> link.</t>
    </r>
    <r>
      <rPr>
        <sz val="12"/>
        <rFont val="Arial"/>
        <family val="2"/>
      </rPr>
      <t xml:space="preserve"> NISRA will keep users updated how statistics from Q1 2020 will be impacted.</t>
    </r>
  </si>
  <si>
    <r>
      <t>12.</t>
    </r>
    <r>
      <rPr>
        <sz val="7"/>
        <color theme="1"/>
        <rFont val="Times New Roman"/>
        <family val="1"/>
      </rPr>
      <t xml:space="preserve">    </t>
    </r>
    <r>
      <rPr>
        <b/>
        <sz val="12"/>
        <color theme="1"/>
        <rFont val="Arial"/>
        <family val="2"/>
      </rPr>
      <t>Social Media</t>
    </r>
  </si>
  <si>
    <t>Twitter</t>
  </si>
  <si>
    <t>Follow NISRA</t>
  </si>
  <si>
    <t>Facebook</t>
  </si>
  <si>
    <t>YouTube</t>
  </si>
  <si>
    <t>We welcome feedback from users on the content, format and relevance of this release.</t>
  </si>
  <si>
    <r>
      <t>13.</t>
    </r>
    <r>
      <rPr>
        <sz val="7"/>
        <color theme="1"/>
        <rFont val="Times New Roman"/>
        <family val="1"/>
      </rPr>
      <t xml:space="preserve">    </t>
    </r>
    <r>
      <rPr>
        <b/>
        <sz val="12"/>
        <color theme="1"/>
        <rFont val="Arial"/>
        <family val="2"/>
      </rPr>
      <t>Feedback</t>
    </r>
  </si>
  <si>
    <r>
      <rPr>
        <sz val="12"/>
        <rFont val="Arial"/>
        <family val="2"/>
      </rPr>
      <t>Feedback can be sent by</t>
    </r>
    <r>
      <rPr>
        <u/>
        <sz val="12"/>
        <color theme="10"/>
        <rFont val="Arial"/>
        <family val="2"/>
      </rPr>
      <t xml:space="preserve"> email. </t>
    </r>
  </si>
  <si>
    <t>When you are join the list, we will notify you by email of:</t>
  </si>
  <si>
    <r>
      <t>·</t>
    </r>
    <r>
      <rPr>
        <sz val="7"/>
        <color theme="1"/>
        <rFont val="Times New Roman"/>
        <family val="1"/>
      </rPr>
      <t xml:space="preserve">       </t>
    </r>
    <r>
      <rPr>
        <sz val="12"/>
        <color theme="1"/>
        <rFont val="Arial"/>
        <family val="2"/>
      </rPr>
      <t>new NI tourism statistical publications that have been released</t>
    </r>
  </si>
  <si>
    <r>
      <t>·</t>
    </r>
    <r>
      <rPr>
        <sz val="7"/>
        <color theme="1"/>
        <rFont val="Times New Roman"/>
        <family val="1"/>
      </rPr>
      <t xml:space="preserve">       </t>
    </r>
    <r>
      <rPr>
        <sz val="12"/>
        <color theme="1"/>
        <rFont val="Arial"/>
        <family val="2"/>
      </rPr>
      <t>any delays or changes being made to tourism statistical publications</t>
    </r>
  </si>
  <si>
    <r>
      <t>·</t>
    </r>
    <r>
      <rPr>
        <sz val="7"/>
        <color theme="1"/>
        <rFont val="Times New Roman"/>
        <family val="1"/>
      </rPr>
      <t xml:space="preserve">       </t>
    </r>
    <r>
      <rPr>
        <sz val="12"/>
        <color theme="1"/>
        <rFont val="Arial"/>
        <family val="2"/>
      </rPr>
      <t>user engagement exercises</t>
    </r>
  </si>
  <si>
    <t>You can be removed from the list at any time.</t>
  </si>
  <si>
    <r>
      <t>14.</t>
    </r>
    <r>
      <rPr>
        <sz val="7"/>
        <color theme="1"/>
        <rFont val="Times New Roman"/>
        <family val="1"/>
      </rPr>
      <t xml:space="preserve">    </t>
    </r>
    <r>
      <rPr>
        <b/>
        <sz val="12"/>
        <color theme="1"/>
        <rFont val="Arial"/>
        <family val="2"/>
      </rPr>
      <t>User Engagement</t>
    </r>
  </si>
  <si>
    <r>
      <rPr>
        <sz val="12"/>
        <rFont val="Arial"/>
        <family val="2"/>
      </rPr>
      <t>If you would like to be kept up to date on NISRA tourism statistics please join our mailing</t>
    </r>
    <r>
      <rPr>
        <u/>
        <sz val="12"/>
        <color theme="10"/>
        <rFont val="Arial"/>
        <family val="2"/>
      </rPr>
      <t xml:space="preserve"> list.</t>
    </r>
  </si>
  <si>
    <t>Last updated: 7/5/20</t>
  </si>
  <si>
    <r>
      <t xml:space="preserve">The vast majority of cruise ships visit </t>
    </r>
    <r>
      <rPr>
        <sz val="12"/>
        <rFont val="Arial"/>
        <family val="2"/>
      </rPr>
      <t>Northern Ireland on a single day basis, docking in the morning and then leaving in the evening. Thus under UN definitions cruise ship visits are considered day-trips and excluded from the overnight trips figures outlined in this release. To address this statistics from Visit Belfast, Cruise North West and Newry &amp; Mourne Council relating to Warrenpoint port are included. Cruise ships can also drop anchor and tender passengers ashore at other parts of Northern Ireland (Bangor &amp; Portrush). NISRA will continue to publ</t>
    </r>
    <r>
      <rPr>
        <sz val="12"/>
        <color theme="1"/>
        <rFont val="Arial"/>
        <family val="2"/>
      </rPr>
      <t>ish cruise ships data in their early indicators (note 7).</t>
    </r>
  </si>
  <si>
    <t>Overnight Trips (incl RoI residents)</t>
  </si>
  <si>
    <t>Rolling Years Overnight Trips (inc RoI residents)</t>
  </si>
  <si>
    <t>(2) Figures derived from the Northern Ireland Passenger Survey (NIPS) conducted by the Northern Ireland Statistics and Research Agency (NISRA), the Survey of Overseas Travellers (SOT) conducted on behalf of Fáilte Ireland,, the Household Travel Survey (HTS) conducted by Central Statistics Office Ireland (CSO),  and the Northern Ireland Continuous Household Survey (CHS) conducted by NISRA.</t>
  </si>
  <si>
    <r>
      <t>Figure 9: Rolling year estimated expenditure (£m) on overnight trips</t>
    </r>
    <r>
      <rPr>
        <b/>
        <sz val="12"/>
        <color theme="1"/>
        <rFont val="Arial"/>
        <family val="2"/>
      </rPr>
      <t>, Q1 2013 - Q3 2019 (non-zero y axis)</t>
    </r>
  </si>
  <si>
    <r>
      <t xml:space="preserve">Figure 1: Rolling year number of overnight trips </t>
    </r>
    <r>
      <rPr>
        <b/>
        <sz val="12"/>
        <color rgb="FFFF0000"/>
        <rFont val="Arial"/>
        <family val="2"/>
      </rPr>
      <t xml:space="preserve">(excluding RoI residents </t>
    </r>
    <r>
      <rPr>
        <b/>
        <sz val="9"/>
        <color rgb="FFFF0000"/>
        <rFont val="Arial"/>
        <family val="2"/>
      </rPr>
      <t>(3)</t>
    </r>
    <r>
      <rPr>
        <b/>
        <sz val="12"/>
        <color rgb="FFFF0000"/>
        <rFont val="Arial"/>
        <family val="2"/>
      </rPr>
      <t>)</t>
    </r>
    <r>
      <rPr>
        <b/>
        <sz val="12"/>
        <color theme="1"/>
        <rFont val="Arial"/>
        <family val="2"/>
      </rPr>
      <t>, Q1 2013 - Q3 2019 (non-zero y axis)</t>
    </r>
  </si>
  <si>
    <t>Figure 8: Rolling year number of overnight trips, Q1 2013 - Q3 2019 (non zero y axis)</t>
  </si>
  <si>
    <t>Rolling Year Overnight Trips (exc RoI residents)</t>
  </si>
  <si>
    <t>Rolling Year Overnight Trips  (exc RoI residents)</t>
  </si>
  <si>
    <t>Expenditure during Overnight Trips (inc RoI residents) (£)</t>
  </si>
  <si>
    <t>Rolling Year Expenditure during Overnight Trips (inc RoI residents) (£)</t>
  </si>
  <si>
    <t xml:space="preserve">(2) Figures derived from the Northern Ireland Passenger Survey (NIPS) conducted by the Northern Ireland Statistics and Research Agency (NISRA), the Survey of Overseas Travellers (SOT) conducted on behalf of Fáilte Ireland, the Household Travel Survey (HTS) conducted by Central Statistics Office (CSO),  and the Northern Ireland Continuous Household Survey (CHS) conducted by NISRA. </t>
  </si>
  <si>
    <t>Figure 8</t>
  </si>
  <si>
    <r>
      <t>Rolling year number of overnight trips (non-zero axis)</t>
    </r>
    <r>
      <rPr>
        <sz val="12"/>
        <color rgb="FFFF0000"/>
        <rFont val="Arial"/>
        <family val="2"/>
      </rPr>
      <t xml:space="preserve"> (excluding RoI residents)</t>
    </r>
  </si>
  <si>
    <r>
      <t>Rolling year estimated expenditure on overnight trips  (non-zero axis)</t>
    </r>
    <r>
      <rPr>
        <sz val="12"/>
        <color rgb="FFFF0000"/>
        <rFont val="Arial"/>
        <family val="2"/>
      </rPr>
      <t xml:space="preserve"> (excluding RoI residents)</t>
    </r>
  </si>
  <si>
    <r>
      <t xml:space="preserve">Reason for overnight trips in Northern Ireland  </t>
    </r>
    <r>
      <rPr>
        <sz val="12"/>
        <color rgb="FFFF0000"/>
        <rFont val="Arial"/>
        <family val="2"/>
      </rPr>
      <t xml:space="preserve"> (excluding RoI residents)</t>
    </r>
  </si>
  <si>
    <r>
      <t xml:space="preserve">Place of origin overnight visitors </t>
    </r>
    <r>
      <rPr>
        <sz val="12"/>
        <color rgb="FFFF0000"/>
        <rFont val="Arial"/>
        <family val="2"/>
      </rPr>
      <t>(excluding RoI residents)</t>
    </r>
  </si>
  <si>
    <t>Figure 9</t>
  </si>
  <si>
    <r>
      <t>Telephone:</t>
    </r>
    <r>
      <rPr>
        <b/>
        <sz val="12"/>
        <rFont val="Arial"/>
        <family val="2"/>
      </rPr>
      <t xml:space="preserve">  </t>
    </r>
    <r>
      <rPr>
        <sz val="12"/>
        <rFont val="Arial"/>
        <family val="2"/>
      </rPr>
      <t>028 9052 9604</t>
    </r>
  </si>
  <si>
    <r>
      <t xml:space="preserve">Expenditure during Overnight Trips (£) </t>
    </r>
    <r>
      <rPr>
        <sz val="12"/>
        <color rgb="FFFF0000"/>
        <rFont val="Arial"/>
        <family val="2"/>
      </rPr>
      <t>(excluding RoI residents)</t>
    </r>
  </si>
  <si>
    <r>
      <t>Rolling Year Expenditure during Overnight Trips (£)</t>
    </r>
    <r>
      <rPr>
        <sz val="12"/>
        <color rgb="FFFF0000"/>
        <rFont val="Arial"/>
        <family val="2"/>
      </rPr>
      <t xml:space="preserve"> (excluding RoI residents)</t>
    </r>
  </si>
  <si>
    <r>
      <t xml:space="preserve">Overnight trips </t>
    </r>
    <r>
      <rPr>
        <b/>
        <sz val="12"/>
        <color rgb="FFFF0000"/>
        <rFont val="Arial"/>
        <family val="2"/>
      </rPr>
      <t xml:space="preserve">(excluding RoI residents </t>
    </r>
    <r>
      <rPr>
        <b/>
        <sz val="9"/>
        <color rgb="FFFF0000"/>
        <rFont val="Arial"/>
        <family val="2"/>
      </rPr>
      <t>(3)</t>
    </r>
    <r>
      <rPr>
        <b/>
        <sz val="12"/>
        <color rgb="FFFF0000"/>
        <rFont val="Arial"/>
        <family val="2"/>
      </rPr>
      <t>)</t>
    </r>
  </si>
  <si>
    <r>
      <t xml:space="preserve">Total Overnight Trips </t>
    </r>
    <r>
      <rPr>
        <b/>
        <sz val="12"/>
        <color rgb="FFFF0000"/>
        <rFont val="Arial"/>
        <family val="2"/>
      </rPr>
      <t xml:space="preserve">(excluding RoI residents </t>
    </r>
    <r>
      <rPr>
        <b/>
        <sz val="9"/>
        <color rgb="FFFF0000"/>
        <rFont val="Arial"/>
        <family val="2"/>
      </rPr>
      <t>(3)</t>
    </r>
    <r>
      <rPr>
        <b/>
        <sz val="12"/>
        <color rgb="FFFF0000"/>
        <rFont val="Arial"/>
        <family val="2"/>
      </rPr>
      <t>)</t>
    </r>
  </si>
  <si>
    <r>
      <t>Overnight Trips</t>
    </r>
    <r>
      <rPr>
        <b/>
        <sz val="12"/>
        <color rgb="FFFF0000"/>
        <rFont val="Arial"/>
        <family val="2"/>
      </rPr>
      <t xml:space="preserve"> (excluding RoI residents </t>
    </r>
    <r>
      <rPr>
        <b/>
        <sz val="9"/>
        <color rgb="FFFF0000"/>
        <rFont val="Arial"/>
        <family val="2"/>
      </rPr>
      <t>(4)</t>
    </r>
    <r>
      <rPr>
        <b/>
        <sz val="12"/>
        <color rgb="FFFF0000"/>
        <rFont val="Arial"/>
        <family val="2"/>
      </rPr>
      <t>)</t>
    </r>
  </si>
  <si>
    <r>
      <t>Total Overnight Trips</t>
    </r>
    <r>
      <rPr>
        <b/>
        <sz val="12"/>
        <color rgb="FFFF0000"/>
        <rFont val="Arial"/>
        <family val="2"/>
      </rPr>
      <t xml:space="preserve"> (excluding RoI residents </t>
    </r>
    <r>
      <rPr>
        <b/>
        <sz val="9"/>
        <color rgb="FFFF0000"/>
        <rFont val="Arial"/>
        <family val="2"/>
      </rPr>
      <t>(4)</t>
    </r>
    <r>
      <rPr>
        <b/>
        <sz val="12"/>
        <color rgb="FFFF0000"/>
        <rFont val="Arial"/>
        <family val="2"/>
      </rPr>
      <t>)</t>
    </r>
  </si>
  <si>
    <t>(3) Usually NISRA would publish data that includes RoI residents, however due to an issue with the Household Travel Survey (CSO) they are not included in the main tables this time. This chart is to show the difference including the data we have from CSO. It should be noted that 2018 figures are subject to change. Further information can be found in background note 5.</t>
  </si>
  <si>
    <t>Northern Ireland Tourism Statistics tables (excluding RoI residents)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</si>
</sst>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_-;\-* #,##0.0_-;_-* &quot;-&quot;??_-;_-@_-"/>
    <numFmt numFmtId="166" formatCode="dd/mm/yy;@"/>
  </numFmts>
  <fonts count="52"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u/>
      <sz val="11"/>
      <color theme="10"/>
      <name val="Calibri"/>
      <family val="2"/>
    </font>
    <font>
      <sz val="10"/>
      <name val="Arial"/>
      <family val="2"/>
    </font>
    <font>
      <u/>
      <sz val="10"/>
      <color indexed="12"/>
      <name val="Arial"/>
      <family val="2"/>
    </font>
    <font>
      <sz val="12"/>
      <color theme="1"/>
      <name val="Arial"/>
      <family val="2"/>
    </font>
    <font>
      <b/>
      <sz val="12"/>
      <color theme="1"/>
      <name val="Arial"/>
      <family val="2"/>
    </font>
    <font>
      <b/>
      <u/>
      <sz val="12"/>
      <color theme="1"/>
      <name val="Arial"/>
      <family val="2"/>
    </font>
    <font>
      <b/>
      <sz val="14"/>
      <name val="Arial"/>
      <family val="2"/>
    </font>
    <font>
      <b/>
      <sz val="14"/>
      <color indexed="18"/>
      <name val="Arial"/>
      <family val="2"/>
    </font>
    <font>
      <sz val="14"/>
      <name val="Arial"/>
      <family val="2"/>
    </font>
    <font>
      <sz val="14"/>
      <color indexed="18"/>
      <name val="Arial"/>
      <family val="2"/>
    </font>
    <font>
      <u/>
      <sz val="14"/>
      <name val="Arial"/>
      <family val="2"/>
    </font>
    <font>
      <b/>
      <u/>
      <sz val="14"/>
      <name val="Arial"/>
      <family val="2"/>
    </font>
    <font>
      <b/>
      <sz val="12"/>
      <name val="Arial"/>
      <family val="2"/>
    </font>
    <font>
      <sz val="12"/>
      <name val="Arial"/>
      <family val="2"/>
    </font>
    <font>
      <u/>
      <sz val="12"/>
      <color theme="10"/>
      <name val="Arial"/>
      <family val="2"/>
    </font>
    <font>
      <i/>
      <sz val="12"/>
      <color theme="1"/>
      <name val="Arial"/>
      <family val="2"/>
    </font>
    <font>
      <sz val="10"/>
      <color theme="1"/>
      <name val="Arial"/>
      <family val="2"/>
    </font>
    <font>
      <i/>
      <sz val="10"/>
      <color theme="1"/>
      <name val="Arial"/>
      <family val="2"/>
    </font>
    <font>
      <b/>
      <vertAlign val="superscript"/>
      <sz val="12"/>
      <color theme="1"/>
      <name val="Arial"/>
      <family val="2"/>
    </font>
    <font>
      <b/>
      <i/>
      <sz val="12"/>
      <color theme="1"/>
      <name val="Arial"/>
      <family val="2"/>
    </font>
    <font>
      <b/>
      <i/>
      <vertAlign val="superscript"/>
      <sz val="12"/>
      <color theme="1"/>
      <name val="Arial"/>
      <family val="2"/>
    </font>
    <font>
      <b/>
      <sz val="12"/>
      <color rgb="FFFF0000"/>
      <name val="Arial"/>
      <family val="2"/>
    </font>
    <font>
      <sz val="11"/>
      <color theme="1"/>
      <name val="Arial"/>
      <family val="2"/>
    </font>
    <font>
      <u/>
      <sz val="11"/>
      <color theme="10"/>
      <name val="Arial"/>
      <family val="2"/>
    </font>
    <font>
      <u/>
      <sz val="12"/>
      <color indexed="12"/>
      <name val="Arial"/>
      <family val="2"/>
    </font>
    <font>
      <b/>
      <u/>
      <sz val="12"/>
      <name val="Arial"/>
      <family val="2"/>
    </font>
    <font>
      <b/>
      <u/>
      <sz val="12"/>
      <color rgb="FFFF0000"/>
      <name val="Arial"/>
      <family val="2"/>
    </font>
    <font>
      <sz val="11"/>
      <color indexed="8"/>
      <name val="Calibri"/>
      <family val="2"/>
    </font>
    <font>
      <b/>
      <i/>
      <sz val="12"/>
      <color rgb="FFFF0000"/>
      <name val="Arial"/>
      <family val="2"/>
    </font>
    <font>
      <sz val="12"/>
      <color rgb="FFFF0000"/>
      <name val="Arial"/>
      <family val="2"/>
    </font>
    <font>
      <b/>
      <sz val="11"/>
      <color rgb="FFFF0000"/>
      <name val="Arial"/>
      <family val="2"/>
    </font>
    <font>
      <b/>
      <sz val="9"/>
      <color rgb="FFFF0000"/>
      <name val="Arial"/>
      <family val="2"/>
    </font>
    <font>
      <b/>
      <sz val="8"/>
      <color rgb="FFFF0000"/>
      <name val="Arial"/>
      <family val="2"/>
    </font>
    <font>
      <b/>
      <i/>
      <sz val="9"/>
      <color rgb="FFFF0000"/>
      <name val="Arial"/>
      <family val="2"/>
    </font>
    <font>
      <b/>
      <sz val="13.5"/>
      <color rgb="FFFF0000"/>
      <name val="Arial"/>
      <family val="2"/>
    </font>
    <font>
      <b/>
      <u/>
      <sz val="9"/>
      <color rgb="FFFF0000"/>
      <name val="Arial"/>
      <family val="2"/>
    </font>
    <font>
      <b/>
      <sz val="14"/>
      <color theme="1"/>
      <name val="Arial"/>
      <family val="2"/>
    </font>
    <font>
      <sz val="7"/>
      <color theme="1"/>
      <name val="Times New Roman"/>
      <family val="1"/>
    </font>
    <font>
      <sz val="12"/>
      <color rgb="FF0563C1"/>
      <name val="Arial"/>
      <family val="2"/>
    </font>
    <font>
      <sz val="7"/>
      <color rgb="FF0563C1"/>
      <name val="Times New Roman"/>
      <family val="1"/>
    </font>
    <font>
      <sz val="7"/>
      <name val="Times New Roman"/>
      <family val="1"/>
    </font>
    <font>
      <sz val="12"/>
      <color theme="1"/>
      <name val="Symbol"/>
      <family val="1"/>
      <charset val="2"/>
    </font>
    <font>
      <sz val="9"/>
      <color theme="1"/>
      <name val="Arial"/>
      <family val="2"/>
    </font>
    <font>
      <i/>
      <sz val="9"/>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s>
  <borders count="27">
    <border>
      <left/>
      <right/>
      <top/>
      <bottom/>
      <diagonal/>
    </border>
    <border>
      <left/>
      <right/>
      <top style="medium">
        <color auto="1"/>
      </top>
      <bottom style="medium">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thin">
        <color auto="1"/>
      </top>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s>
  <cellStyleXfs count="19">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applyNumberFormat="0" applyFill="0" applyBorder="0" applyAlignment="0" applyProtection="0">
      <alignment vertical="top"/>
      <protection locked="0"/>
    </xf>
    <xf numFmtId="0" fontId="9" fillId="0" borderId="0"/>
    <xf numFmtId="43" fontId="7" fillId="0" borderId="0" applyFont="0" applyFill="0" applyBorder="0" applyAlignment="0" applyProtection="0"/>
    <xf numFmtId="43" fontId="7"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35" fillId="0" borderId="0" applyFont="0" applyFill="0" applyBorder="0" applyAlignment="0" applyProtection="0"/>
    <xf numFmtId="0" fontId="1" fillId="0" borderId="0"/>
    <xf numFmtId="43" fontId="1" fillId="0" borderId="0" applyFont="0" applyFill="0" applyBorder="0" applyAlignment="0" applyProtection="0"/>
    <xf numFmtId="9" fontId="9" fillId="0" borderId="0" applyFont="0" applyFill="0" applyBorder="0" applyAlignment="0" applyProtection="0"/>
    <xf numFmtId="0" fontId="9" fillId="0" borderId="0"/>
    <xf numFmtId="0" fontId="1" fillId="0" borderId="0"/>
    <xf numFmtId="43" fontId="1" fillId="0" borderId="0" applyFont="0" applyFill="0" applyBorder="0" applyAlignment="0" applyProtection="0"/>
  </cellStyleXfs>
  <cellXfs count="347">
    <xf numFmtId="0" fontId="0" fillId="0" borderId="0" xfId="0"/>
    <xf numFmtId="0" fontId="9" fillId="0" borderId="0" xfId="0" applyFont="1" applyFill="1" applyBorder="1"/>
    <xf numFmtId="0" fontId="11" fillId="0" borderId="0" xfId="0" applyFont="1"/>
    <xf numFmtId="0" fontId="22" fillId="0" borderId="0" xfId="2" applyFont="1" applyAlignment="1" applyProtection="1"/>
    <xf numFmtId="0" fontId="12" fillId="0" borderId="0" xfId="0" applyFont="1"/>
    <xf numFmtId="3" fontId="11" fillId="0" borderId="0" xfId="0" applyNumberFormat="1" applyFont="1"/>
    <xf numFmtId="0" fontId="24" fillId="0" borderId="0" xfId="0" applyFont="1"/>
    <xf numFmtId="0" fontId="25" fillId="0" borderId="0" xfId="0" applyFont="1" applyAlignment="1">
      <alignment vertical="top" wrapText="1"/>
    </xf>
    <xf numFmtId="0" fontId="12" fillId="0" borderId="5" xfId="0" applyFont="1" applyBorder="1"/>
    <xf numFmtId="0" fontId="12" fillId="0" borderId="5" xfId="0" applyFont="1" applyBorder="1" applyAlignment="1">
      <alignment wrapText="1"/>
    </xf>
    <xf numFmtId="0" fontId="23" fillId="0" borderId="0" xfId="0" applyFont="1" applyAlignment="1">
      <alignment vertical="top" wrapText="1"/>
    </xf>
    <xf numFmtId="3" fontId="11" fillId="0" borderId="0" xfId="0" applyNumberFormat="1" applyFont="1" applyFill="1"/>
    <xf numFmtId="0" fontId="21" fillId="0" borderId="0" xfId="0" applyFont="1" applyFill="1" applyBorder="1"/>
    <xf numFmtId="164" fontId="11" fillId="0" borderId="0" xfId="6" applyNumberFormat="1" applyFont="1"/>
    <xf numFmtId="0" fontId="11" fillId="0" borderId="1" xfId="0" applyFont="1" applyBorder="1"/>
    <xf numFmtId="0" fontId="12" fillId="0" borderId="1" xfId="0" applyFont="1" applyBorder="1"/>
    <xf numFmtId="0" fontId="12" fillId="0" borderId="0" xfId="0" applyFont="1" applyBorder="1"/>
    <xf numFmtId="3" fontId="11" fillId="0" borderId="0" xfId="0" applyNumberFormat="1" applyFont="1" applyBorder="1"/>
    <xf numFmtId="0" fontId="11" fillId="0" borderId="0" xfId="0" applyFont="1" applyBorder="1"/>
    <xf numFmtId="0" fontId="12" fillId="0" borderId="2" xfId="0" applyFont="1" applyBorder="1"/>
    <xf numFmtId="3" fontId="11" fillId="0" borderId="2" xfId="0" applyNumberFormat="1" applyFont="1" applyBorder="1"/>
    <xf numFmtId="0" fontId="27" fillId="0" borderId="2" xfId="0" applyFont="1" applyBorder="1"/>
    <xf numFmtId="0" fontId="27" fillId="0" borderId="3" xfId="0" applyFont="1" applyBorder="1"/>
    <xf numFmtId="3" fontId="23" fillId="0" borderId="3" xfId="0" applyNumberFormat="1" applyFont="1" applyBorder="1"/>
    <xf numFmtId="0" fontId="27" fillId="0" borderId="1" xfId="0" applyFont="1" applyBorder="1"/>
    <xf numFmtId="3" fontId="27" fillId="0" borderId="1" xfId="0" applyNumberFormat="1" applyFont="1" applyBorder="1"/>
    <xf numFmtId="0" fontId="27" fillId="0" borderId="4" xfId="0" applyFont="1" applyFill="1" applyBorder="1"/>
    <xf numFmtId="0" fontId="27" fillId="0" borderId="4" xfId="0" applyFont="1" applyBorder="1"/>
    <xf numFmtId="3" fontId="11" fillId="0" borderId="0" xfId="0" applyNumberFormat="1" applyFont="1" applyFill="1" applyBorder="1"/>
    <xf numFmtId="0" fontId="11" fillId="0" borderId="0" xfId="0" applyFont="1" applyFill="1" applyBorder="1"/>
    <xf numFmtId="0" fontId="12" fillId="0" borderId="1" xfId="0" applyFont="1" applyBorder="1" applyAlignment="1">
      <alignment horizontal="right"/>
    </xf>
    <xf numFmtId="0" fontId="25" fillId="0" borderId="0" xfId="0" applyFont="1" applyAlignment="1">
      <alignment horizontal="left" vertical="top"/>
    </xf>
    <xf numFmtId="3" fontId="11" fillId="0" borderId="6" xfId="0" applyNumberFormat="1" applyFont="1" applyFill="1" applyBorder="1"/>
    <xf numFmtId="0" fontId="11" fillId="0" borderId="6" xfId="0" applyFont="1" applyFill="1" applyBorder="1"/>
    <xf numFmtId="9" fontId="11" fillId="0" borderId="0" xfId="1" applyFont="1" applyFill="1" applyBorder="1"/>
    <xf numFmtId="3" fontId="27" fillId="0" borderId="2" xfId="0" applyNumberFormat="1" applyFont="1" applyFill="1" applyBorder="1"/>
    <xf numFmtId="0" fontId="27" fillId="0" borderId="2" xfId="0" applyFont="1" applyFill="1" applyBorder="1"/>
    <xf numFmtId="0" fontId="11" fillId="0" borderId="7" xfId="0" applyFont="1" applyBorder="1"/>
    <xf numFmtId="0" fontId="0" fillId="0" borderId="0" xfId="0" applyAlignment="1">
      <alignment vertical="center"/>
    </xf>
    <xf numFmtId="3" fontId="0" fillId="0" borderId="0" xfId="0" applyNumberFormat="1"/>
    <xf numFmtId="0" fontId="11" fillId="4" borderId="0" xfId="0" applyFont="1" applyFill="1"/>
    <xf numFmtId="0" fontId="23" fillId="4" borderId="0" xfId="0" applyFont="1" applyFill="1" applyAlignment="1">
      <alignment vertical="top" wrapText="1"/>
    </xf>
    <xf numFmtId="0" fontId="11" fillId="0" borderId="0" xfId="0" applyFont="1" applyFill="1"/>
    <xf numFmtId="0" fontId="22" fillId="0" borderId="0" xfId="2" applyFont="1" applyFill="1" applyAlignment="1" applyProtection="1"/>
    <xf numFmtId="0" fontId="12" fillId="0" borderId="0" xfId="0" applyFont="1" applyFill="1"/>
    <xf numFmtId="0" fontId="11" fillId="0" borderId="1" xfId="0" applyFont="1" applyFill="1" applyBorder="1"/>
    <xf numFmtId="0" fontId="12" fillId="0" borderId="0" xfId="0" applyFont="1" applyFill="1" applyBorder="1"/>
    <xf numFmtId="0" fontId="12" fillId="0" borderId="2" xfId="0" applyFont="1" applyFill="1" applyBorder="1"/>
    <xf numFmtId="3" fontId="11" fillId="0" borderId="2" xfId="0" applyNumberFormat="1" applyFont="1" applyFill="1" applyBorder="1"/>
    <xf numFmtId="0" fontId="24" fillId="0" borderId="0" xfId="0" applyFont="1" applyFill="1"/>
    <xf numFmtId="9" fontId="11" fillId="0" borderId="0" xfId="1" applyFont="1" applyFill="1"/>
    <xf numFmtId="3" fontId="27" fillId="0" borderId="1" xfId="0" applyNumberFormat="1" applyFont="1" applyFill="1" applyBorder="1"/>
    <xf numFmtId="0" fontId="6" fillId="0" borderId="0" xfId="0" applyFont="1"/>
    <xf numFmtId="3" fontId="27" fillId="0" borderId="4" xfId="0" applyNumberFormat="1" applyFont="1" applyFill="1" applyBorder="1"/>
    <xf numFmtId="0" fontId="27" fillId="0" borderId="0" xfId="0" applyFont="1" applyFill="1" applyBorder="1"/>
    <xf numFmtId="3" fontId="11" fillId="0" borderId="7" xfId="0" applyNumberFormat="1" applyFont="1" applyFill="1" applyBorder="1"/>
    <xf numFmtId="9" fontId="11" fillId="0" borderId="9" xfId="1" applyFont="1" applyFill="1" applyBorder="1"/>
    <xf numFmtId="9" fontId="11" fillId="0" borderId="10" xfId="1" applyFont="1" applyFill="1" applyBorder="1"/>
    <xf numFmtId="0" fontId="22" fillId="4" borderId="0" xfId="2" applyFont="1" applyFill="1" applyAlignment="1" applyProtection="1"/>
    <xf numFmtId="0" fontId="12" fillId="4" borderId="0" xfId="0" applyFont="1" applyFill="1"/>
    <xf numFmtId="0" fontId="12" fillId="4" borderId="16" xfId="0" applyFont="1" applyFill="1" applyBorder="1"/>
    <xf numFmtId="0" fontId="22" fillId="4" borderId="16" xfId="2" applyFont="1" applyFill="1" applyBorder="1" applyAlignment="1" applyProtection="1"/>
    <xf numFmtId="0" fontId="22" fillId="4" borderId="17" xfId="2" applyFont="1" applyFill="1" applyBorder="1" applyAlignment="1" applyProtection="1"/>
    <xf numFmtId="0" fontId="20" fillId="4" borderId="16" xfId="2" applyFont="1" applyFill="1" applyBorder="1" applyAlignment="1" applyProtection="1"/>
    <xf numFmtId="0" fontId="20" fillId="4" borderId="15" xfId="2" applyFont="1" applyFill="1" applyBorder="1" applyAlignment="1" applyProtection="1"/>
    <xf numFmtId="0" fontId="11" fillId="4" borderId="13" xfId="0" applyFont="1" applyFill="1" applyBorder="1"/>
    <xf numFmtId="2" fontId="11" fillId="0" borderId="0" xfId="0" applyNumberFormat="1" applyFont="1"/>
    <xf numFmtId="1" fontId="11" fillId="0" borderId="0" xfId="0" applyNumberFormat="1" applyFont="1"/>
    <xf numFmtId="0" fontId="5" fillId="4" borderId="16" xfId="0" applyFont="1" applyFill="1" applyBorder="1"/>
    <xf numFmtId="0" fontId="12" fillId="0" borderId="1" xfId="0" applyFont="1" applyBorder="1" applyAlignment="1">
      <alignment horizontal="right" wrapText="1"/>
    </xf>
    <xf numFmtId="0" fontId="11" fillId="0" borderId="18" xfId="0" applyFont="1" applyBorder="1"/>
    <xf numFmtId="0" fontId="11" fillId="0" borderId="19" xfId="0" applyFont="1" applyBorder="1"/>
    <xf numFmtId="0" fontId="27" fillId="0" borderId="20" xfId="0" applyFont="1" applyFill="1" applyBorder="1"/>
    <xf numFmtId="0" fontId="27" fillId="0" borderId="20" xfId="0" applyFont="1" applyBorder="1"/>
    <xf numFmtId="3" fontId="4" fillId="0" borderId="0" xfId="0" applyNumberFormat="1" applyFont="1"/>
    <xf numFmtId="0" fontId="24" fillId="0" borderId="0" xfId="0" applyFont="1" applyFill="1" applyAlignment="1">
      <alignment vertical="top"/>
    </xf>
    <xf numFmtId="9" fontId="24" fillId="0" borderId="0" xfId="1" applyFont="1"/>
    <xf numFmtId="0" fontId="30" fillId="0" borderId="0" xfId="0" applyFont="1"/>
    <xf numFmtId="0" fontId="3" fillId="0" borderId="7" xfId="0" applyFont="1" applyBorder="1"/>
    <xf numFmtId="3" fontId="3" fillId="0" borderId="7" xfId="0" applyNumberFormat="1" applyFont="1" applyFill="1" applyBorder="1"/>
    <xf numFmtId="3" fontId="30" fillId="0" borderId="0" xfId="0" applyNumberFormat="1" applyFont="1"/>
    <xf numFmtId="0" fontId="3" fillId="0" borderId="0" xfId="0" applyFont="1" applyBorder="1"/>
    <xf numFmtId="3" fontId="3" fillId="0" borderId="0" xfId="0" applyNumberFormat="1" applyFont="1" applyFill="1" applyBorder="1"/>
    <xf numFmtId="0" fontId="3" fillId="0" borderId="4" xfId="0" applyFont="1" applyBorder="1"/>
    <xf numFmtId="3" fontId="3" fillId="0" borderId="4" xfId="0" applyNumberFormat="1" applyFont="1" applyFill="1" applyBorder="1"/>
    <xf numFmtId="0" fontId="31" fillId="0" borderId="0" xfId="2" applyFont="1" applyFill="1" applyAlignment="1" applyProtection="1">
      <alignment vertical="top" wrapText="1"/>
    </xf>
    <xf numFmtId="0" fontId="31" fillId="0" borderId="0" xfId="2" applyFont="1" applyFill="1" applyAlignment="1" applyProtection="1"/>
    <xf numFmtId="0" fontId="3" fillId="0" borderId="0" xfId="0" applyFont="1" applyFill="1"/>
    <xf numFmtId="3" fontId="3" fillId="0" borderId="9" xfId="0" applyNumberFormat="1" applyFont="1" applyFill="1" applyBorder="1"/>
    <xf numFmtId="3" fontId="3" fillId="0" borderId="11" xfId="0" applyNumberFormat="1" applyFont="1" applyFill="1" applyBorder="1"/>
    <xf numFmtId="3" fontId="3" fillId="0" borderId="10" xfId="0" applyNumberFormat="1" applyFont="1" applyFill="1" applyBorder="1"/>
    <xf numFmtId="0" fontId="12" fillId="0" borderId="1" xfId="0" applyFont="1" applyFill="1" applyBorder="1" applyAlignment="1">
      <alignment horizontal="right" wrapText="1"/>
    </xf>
    <xf numFmtId="0" fontId="30" fillId="0" borderId="0" xfId="0" applyFont="1" applyFill="1" applyAlignment="1"/>
    <xf numFmtId="0" fontId="22" fillId="0" borderId="0" xfId="2" applyFont="1" applyFill="1" applyAlignment="1" applyProtection="1">
      <alignment horizontal="left" wrapText="1"/>
    </xf>
    <xf numFmtId="0" fontId="12" fillId="0" borderId="1" xfId="0" applyFont="1" applyFill="1" applyBorder="1" applyAlignment="1">
      <alignment horizontal="right"/>
    </xf>
    <xf numFmtId="3" fontId="11" fillId="3" borderId="0" xfId="0" applyNumberFormat="1" applyFont="1" applyFill="1" applyBorder="1"/>
    <xf numFmtId="9" fontId="11" fillId="3" borderId="0" xfId="1" applyFont="1" applyFill="1" applyBorder="1"/>
    <xf numFmtId="3" fontId="11" fillId="2" borderId="0" xfId="0" applyNumberFormat="1" applyFont="1" applyFill="1" applyBorder="1"/>
    <xf numFmtId="9" fontId="11" fillId="2" borderId="0" xfId="1" applyFont="1" applyFill="1" applyBorder="1"/>
    <xf numFmtId="0" fontId="2" fillId="0" borderId="4" xfId="0" applyFont="1" applyBorder="1"/>
    <xf numFmtId="0" fontId="22" fillId="0" borderId="0" xfId="2" applyFont="1" applyFill="1" applyBorder="1" applyAlignment="1" applyProtection="1">
      <alignment vertical="top" wrapText="1"/>
    </xf>
    <xf numFmtId="9" fontId="11" fillId="3" borderId="9" xfId="1" applyFont="1" applyFill="1" applyBorder="1"/>
    <xf numFmtId="9" fontId="11" fillId="2" borderId="9" xfId="1" applyFont="1" applyFill="1" applyBorder="1"/>
    <xf numFmtId="3" fontId="3" fillId="0" borderId="2" xfId="0" applyNumberFormat="1" applyFont="1" applyFill="1" applyBorder="1"/>
    <xf numFmtId="3" fontId="3" fillId="0" borderId="12" xfId="0" applyNumberFormat="1" applyFont="1" applyFill="1" applyBorder="1"/>
    <xf numFmtId="0" fontId="2" fillId="0" borderId="7" xfId="0" applyFont="1" applyBorder="1"/>
    <xf numFmtId="9" fontId="11" fillId="0" borderId="0" xfId="0" applyNumberFormat="1" applyFont="1"/>
    <xf numFmtId="0" fontId="1" fillId="0" borderId="0" xfId="0" applyFont="1"/>
    <xf numFmtId="14" fontId="1" fillId="0" borderId="0" xfId="0" applyNumberFormat="1" applyFont="1" applyFill="1"/>
    <xf numFmtId="0" fontId="2" fillId="0" borderId="0" xfId="0" applyFont="1" applyBorder="1"/>
    <xf numFmtId="0" fontId="1" fillId="0" borderId="2" xfId="0" applyFont="1" applyBorder="1"/>
    <xf numFmtId="14" fontId="1" fillId="4" borderId="0" xfId="0" applyNumberFormat="1" applyFont="1" applyFill="1"/>
    <xf numFmtId="0" fontId="11" fillId="0" borderId="0" xfId="1" applyNumberFormat="1" applyFont="1" applyFill="1"/>
    <xf numFmtId="0" fontId="14" fillId="0" borderId="0" xfId="3" applyFont="1" applyFill="1" applyBorder="1" applyAlignment="1" applyProtection="1">
      <alignment wrapText="1"/>
    </xf>
    <xf numFmtId="0" fontId="14" fillId="0" borderId="0" xfId="3" applyFont="1" applyFill="1" applyBorder="1" applyAlignment="1" applyProtection="1">
      <alignment vertical="top" wrapText="1"/>
    </xf>
    <xf numFmtId="0" fontId="16" fillId="0" borderId="0" xfId="3" applyFont="1" applyFill="1" applyBorder="1" applyProtection="1"/>
    <xf numFmtId="0" fontId="17" fillId="0" borderId="0" xfId="3" applyFont="1" applyFill="1" applyBorder="1" applyAlignment="1" applyProtection="1">
      <alignment vertical="top" wrapText="1"/>
    </xf>
    <xf numFmtId="0" fontId="21" fillId="0" borderId="0" xfId="3" applyFont="1" applyFill="1" applyBorder="1" applyProtection="1"/>
    <xf numFmtId="0" fontId="15" fillId="0" borderId="0" xfId="3" applyFont="1" applyFill="1" applyBorder="1" applyAlignment="1" applyProtection="1">
      <alignment vertical="top" wrapText="1"/>
    </xf>
    <xf numFmtId="0" fontId="32" fillId="0" borderId="0" xfId="4" applyFont="1" applyFill="1" applyBorder="1" applyAlignment="1" applyProtection="1"/>
    <xf numFmtId="0" fontId="16" fillId="0" borderId="0" xfId="3" applyFont="1" applyFill="1" applyBorder="1" applyAlignment="1" applyProtection="1">
      <alignment vertical="top" wrapText="1"/>
    </xf>
    <xf numFmtId="0" fontId="14" fillId="0" borderId="0" xfId="3" applyFont="1" applyFill="1" applyBorder="1" applyProtection="1"/>
    <xf numFmtId="0" fontId="18" fillId="0" borderId="0" xfId="3" applyFont="1" applyFill="1" applyBorder="1" applyProtection="1"/>
    <xf numFmtId="0" fontId="14" fillId="0" borderId="0" xfId="3" applyFont="1" applyFill="1" applyBorder="1" applyAlignment="1" applyProtection="1">
      <alignment horizontal="center"/>
    </xf>
    <xf numFmtId="0" fontId="19" fillId="0" borderId="0" xfId="3" applyFont="1" applyFill="1" applyBorder="1" applyAlignment="1" applyProtection="1">
      <alignment horizontal="left"/>
    </xf>
    <xf numFmtId="0" fontId="16" fillId="0" borderId="0" xfId="3" applyFont="1" applyFill="1" applyBorder="1" applyAlignment="1" applyProtection="1">
      <alignment horizontal="left"/>
    </xf>
    <xf numFmtId="164" fontId="1" fillId="0" borderId="0" xfId="6" applyNumberFormat="1" applyFont="1"/>
    <xf numFmtId="0" fontId="1" fillId="0" borderId="0" xfId="0" applyFont="1" applyBorder="1"/>
    <xf numFmtId="0" fontId="1" fillId="0" borderId="4" xfId="0" applyFont="1" applyBorder="1"/>
    <xf numFmtId="0" fontId="1" fillId="0" borderId="24" xfId="0" applyFont="1" applyBorder="1" applyAlignment="1">
      <alignment horizontal="center"/>
    </xf>
    <xf numFmtId="0" fontId="1" fillId="0" borderId="25" xfId="0" applyFont="1" applyBorder="1" applyAlignment="1">
      <alignment horizontal="center"/>
    </xf>
    <xf numFmtId="0" fontId="1" fillId="0" borderId="25" xfId="0" applyFont="1" applyBorder="1" applyAlignment="1">
      <alignment horizontal="center" wrapText="1"/>
    </xf>
    <xf numFmtId="0" fontId="1" fillId="0" borderId="26" xfId="0" applyFont="1" applyBorder="1" applyAlignment="1">
      <alignment horizontal="center" wrapText="1"/>
    </xf>
    <xf numFmtId="3" fontId="1" fillId="0" borderId="0" xfId="0" applyNumberFormat="1" applyFont="1"/>
    <xf numFmtId="164" fontId="1" fillId="0" borderId="0" xfId="0" applyNumberFormat="1" applyFont="1"/>
    <xf numFmtId="3" fontId="1" fillId="0" borderId="0" xfId="0" applyNumberFormat="1" applyFont="1" applyBorder="1"/>
    <xf numFmtId="164" fontId="1" fillId="0" borderId="9" xfId="6" applyNumberFormat="1" applyFont="1" applyBorder="1"/>
    <xf numFmtId="3" fontId="1" fillId="0" borderId="4" xfId="0" applyNumberFormat="1" applyFont="1" applyBorder="1"/>
    <xf numFmtId="0" fontId="1" fillId="0" borderId="7" xfId="0" applyFont="1" applyBorder="1"/>
    <xf numFmtId="164" fontId="1" fillId="0" borderId="10" xfId="6" applyNumberFormat="1" applyFont="1" applyBorder="1"/>
    <xf numFmtId="164" fontId="1" fillId="0" borderId="11" xfId="6" applyNumberFormat="1" applyFont="1" applyBorder="1"/>
    <xf numFmtId="0" fontId="1" fillId="0" borderId="0" xfId="0" applyFont="1" applyFill="1"/>
    <xf numFmtId="164" fontId="1" fillId="0" borderId="0" xfId="6" applyNumberFormat="1" applyFont="1" applyBorder="1"/>
    <xf numFmtId="164" fontId="1" fillId="0" borderId="7" xfId="6" applyNumberFormat="1" applyFont="1" applyBorder="1"/>
    <xf numFmtId="164" fontId="1" fillId="0" borderId="4" xfId="6" applyNumberFormat="1" applyFont="1" applyBorder="1"/>
    <xf numFmtId="9" fontId="1" fillId="0" borderId="0" xfId="1" applyNumberFormat="1" applyFont="1"/>
    <xf numFmtId="0" fontId="29" fillId="0" borderId="0" xfId="0" applyFont="1" applyFill="1"/>
    <xf numFmtId="9" fontId="1" fillId="0" borderId="0" xfId="1" applyFont="1"/>
    <xf numFmtId="43" fontId="1" fillId="0" borderId="0" xfId="6" applyFont="1"/>
    <xf numFmtId="165" fontId="1" fillId="0" borderId="0" xfId="0" applyNumberFormat="1" applyFont="1"/>
    <xf numFmtId="3" fontId="1" fillId="0" borderId="7" xfId="0" applyNumberFormat="1" applyFont="1" applyBorder="1"/>
    <xf numFmtId="0" fontId="1" fillId="0" borderId="0" xfId="0" applyFont="1" applyFill="1" applyAlignment="1">
      <alignment wrapText="1"/>
    </xf>
    <xf numFmtId="9" fontId="1" fillId="0" borderId="6" xfId="1" applyFont="1" applyFill="1" applyBorder="1"/>
    <xf numFmtId="9" fontId="1" fillId="0" borderId="0" xfId="1" applyFont="1" applyFill="1" applyBorder="1"/>
    <xf numFmtId="9" fontId="1" fillId="0" borderId="2" xfId="1" applyFont="1" applyFill="1" applyBorder="1"/>
    <xf numFmtId="9" fontId="1" fillId="0" borderId="7" xfId="1" applyFont="1" applyFill="1" applyBorder="1"/>
    <xf numFmtId="9" fontId="1" fillId="0" borderId="7" xfId="1" applyFont="1" applyBorder="1"/>
    <xf numFmtId="9" fontId="1" fillId="0" borderId="0" xfId="1" applyFont="1" applyBorder="1"/>
    <xf numFmtId="9" fontId="1" fillId="0" borderId="1" xfId="1" applyFont="1" applyFill="1" applyBorder="1"/>
    <xf numFmtId="9" fontId="12" fillId="0" borderId="2" xfId="1" applyFont="1" applyFill="1" applyBorder="1"/>
    <xf numFmtId="9" fontId="1" fillId="0" borderId="3" xfId="1" applyFont="1" applyFill="1" applyBorder="1"/>
    <xf numFmtId="9" fontId="1" fillId="0" borderId="2" xfId="1" applyFont="1" applyBorder="1"/>
    <xf numFmtId="9" fontId="1" fillId="0" borderId="0" xfId="1" applyNumberFormat="1" applyFont="1" applyFill="1" applyBorder="1"/>
    <xf numFmtId="9" fontId="1" fillId="0" borderId="0" xfId="0" applyNumberFormat="1" applyFont="1"/>
    <xf numFmtId="9" fontId="1" fillId="0" borderId="4" xfId="0" applyNumberFormat="1" applyFont="1" applyBorder="1"/>
    <xf numFmtId="9" fontId="1" fillId="0" borderId="7" xfId="1" applyNumberFormat="1" applyFont="1" applyBorder="1"/>
    <xf numFmtId="9" fontId="1" fillId="0" borderId="0" xfId="1" applyNumberFormat="1" applyFont="1" applyBorder="1"/>
    <xf numFmtId="9" fontId="12" fillId="0" borderId="9" xfId="1" applyFont="1" applyFill="1" applyBorder="1"/>
    <xf numFmtId="9" fontId="12" fillId="0" borderId="11" xfId="1" applyFont="1" applyFill="1" applyBorder="1"/>
    <xf numFmtId="9" fontId="12" fillId="0" borderId="12" xfId="1" applyFont="1" applyFill="1" applyBorder="1"/>
    <xf numFmtId="3" fontId="11" fillId="5" borderId="0" xfId="0" applyNumberFormat="1" applyFont="1" applyFill="1" applyBorder="1"/>
    <xf numFmtId="3" fontId="11" fillId="6" borderId="0" xfId="0" applyNumberFormat="1" applyFont="1" applyFill="1" applyBorder="1"/>
    <xf numFmtId="164" fontId="1" fillId="0" borderId="0" xfId="6" applyNumberFormat="1" applyFont="1" applyFill="1"/>
    <xf numFmtId="3" fontId="30" fillId="0" borderId="0" xfId="0" applyNumberFormat="1" applyFont="1" applyFill="1"/>
    <xf numFmtId="0" fontId="25" fillId="5" borderId="0" xfId="0" applyFont="1" applyFill="1" applyAlignment="1">
      <alignment horizontal="left" vertical="top"/>
    </xf>
    <xf numFmtId="0" fontId="25" fillId="6" borderId="0" xfId="0" applyFont="1" applyFill="1" applyAlignment="1">
      <alignment horizontal="left" vertical="top"/>
    </xf>
    <xf numFmtId="0" fontId="25" fillId="3" borderId="0" xfId="0" applyFont="1" applyFill="1" applyAlignment="1">
      <alignment horizontal="left" vertical="top"/>
    </xf>
    <xf numFmtId="0" fontId="8" fillId="0" borderId="0" xfId="2" applyFill="1" applyAlignment="1" applyProtection="1">
      <alignment vertical="top"/>
    </xf>
    <xf numFmtId="0" fontId="21" fillId="0" borderId="0" xfId="0" applyFont="1"/>
    <xf numFmtId="0" fontId="20" fillId="0" borderId="0" xfId="0" applyFont="1"/>
    <xf numFmtId="0" fontId="3" fillId="0" borderId="20" xfId="0" applyFont="1" applyBorder="1" applyAlignment="1">
      <alignment horizontal="center" vertical="center"/>
    </xf>
    <xf numFmtId="0" fontId="3" fillId="0" borderId="6" xfId="0" applyFont="1" applyBorder="1"/>
    <xf numFmtId="3" fontId="3" fillId="0" borderId="6" xfId="0" applyNumberFormat="1" applyFont="1" applyFill="1" applyBorder="1"/>
    <xf numFmtId="3" fontId="3" fillId="0" borderId="14" xfId="0" applyNumberFormat="1" applyFont="1" applyFill="1" applyBorder="1"/>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1" fillId="0" borderId="0" xfId="0" applyFont="1" applyAlignment="1">
      <alignment horizontal="center"/>
    </xf>
    <xf numFmtId="0" fontId="1" fillId="0" borderId="23" xfId="0" applyFont="1" applyBorder="1" applyAlignment="1">
      <alignment horizontal="center"/>
    </xf>
    <xf numFmtId="0" fontId="1" fillId="0" borderId="9" xfId="0" applyFont="1" applyBorder="1"/>
    <xf numFmtId="0" fontId="24" fillId="0" borderId="22" xfId="0" applyFont="1" applyBorder="1"/>
    <xf numFmtId="0" fontId="0" fillId="0" borderId="0" xfId="0" applyBorder="1" applyAlignment="1">
      <alignment vertical="center"/>
    </xf>
    <xf numFmtId="0" fontId="25" fillId="0" borderId="0" xfId="0" applyFont="1" applyAlignment="1">
      <alignment vertical="top"/>
    </xf>
    <xf numFmtId="0" fontId="25" fillId="0" borderId="0" xfId="0" applyFont="1" applyFill="1" applyAlignment="1">
      <alignment horizontal="left" vertical="top" wrapText="1"/>
    </xf>
    <xf numFmtId="0" fontId="25" fillId="0" borderId="0" xfId="0" applyFont="1" applyFill="1" applyAlignment="1">
      <alignment horizontal="left" vertical="top" wrapText="1"/>
    </xf>
    <xf numFmtId="0" fontId="21" fillId="0" borderId="0" xfId="3" applyFont="1" applyFill="1" applyBorder="1" applyAlignment="1" applyProtection="1">
      <alignment vertical="top"/>
    </xf>
    <xf numFmtId="164" fontId="11" fillId="0" borderId="0" xfId="6" applyNumberFormat="1" applyFont="1" applyBorder="1"/>
    <xf numFmtId="164" fontId="23" fillId="0" borderId="3" xfId="6" applyNumberFormat="1" applyFont="1" applyBorder="1"/>
    <xf numFmtId="164" fontId="27" fillId="0" borderId="1" xfId="6" applyNumberFormat="1" applyFont="1" applyFill="1" applyBorder="1"/>
    <xf numFmtId="3" fontId="12" fillId="0" borderId="2" xfId="0" applyNumberFormat="1" applyFont="1" applyFill="1" applyBorder="1"/>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1" fillId="0" borderId="23" xfId="0" applyFont="1" applyBorder="1" applyAlignment="1">
      <alignment horizontal="center" vertical="center"/>
    </xf>
    <xf numFmtId="0" fontId="12" fillId="0" borderId="8" xfId="0" applyFont="1" applyBorder="1" applyAlignment="1">
      <alignment horizontal="right"/>
    </xf>
    <xf numFmtId="164" fontId="11" fillId="0" borderId="0" xfId="6" applyNumberFormat="1" applyFont="1" applyFill="1" applyBorder="1"/>
    <xf numFmtId="164" fontId="27" fillId="0" borderId="1" xfId="6" applyNumberFormat="1" applyFont="1" applyBorder="1"/>
    <xf numFmtId="0" fontId="25" fillId="0" borderId="0" xfId="0" applyFont="1" applyAlignment="1">
      <alignment horizontal="left" vertical="top" wrapText="1"/>
    </xf>
    <xf numFmtId="0" fontId="1" fillId="0" borderId="19" xfId="0" applyFont="1" applyBorder="1"/>
    <xf numFmtId="0" fontId="1" fillId="0" borderId="20" xfId="0" applyFont="1" applyFill="1" applyBorder="1"/>
    <xf numFmtId="0" fontId="1" fillId="0" borderId="2" xfId="0" applyFont="1" applyFill="1" applyBorder="1"/>
    <xf numFmtId="164" fontId="1" fillId="0" borderId="12" xfId="6" applyNumberFormat="1" applyFont="1" applyBorder="1"/>
    <xf numFmtId="3" fontId="1" fillId="0" borderId="2" xfId="0" applyNumberFormat="1" applyFont="1" applyBorder="1"/>
    <xf numFmtId="9" fontId="30" fillId="0" borderId="0" xfId="1" applyFont="1"/>
    <xf numFmtId="0" fontId="22" fillId="0" borderId="0" xfId="2" applyFont="1" applyFill="1" applyBorder="1" applyAlignment="1" applyProtection="1"/>
    <xf numFmtId="0" fontId="12" fillId="4" borderId="8" xfId="0" applyFont="1" applyFill="1" applyBorder="1" applyAlignment="1">
      <alignment horizontal="left"/>
    </xf>
    <xf numFmtId="0" fontId="11" fillId="4" borderId="9" xfId="0" applyFont="1" applyFill="1" applyBorder="1" applyAlignment="1">
      <alignment horizontal="left"/>
    </xf>
    <xf numFmtId="0" fontId="1" fillId="4" borderId="9" xfId="0" applyFont="1" applyFill="1" applyBorder="1" applyAlignment="1">
      <alignment horizontal="left"/>
    </xf>
    <xf numFmtId="0" fontId="11" fillId="4" borderId="12" xfId="0" applyFont="1" applyFill="1" applyBorder="1" applyAlignment="1">
      <alignment horizontal="left"/>
    </xf>
    <xf numFmtId="0" fontId="11" fillId="4" borderId="14" xfId="0" applyFont="1" applyFill="1" applyBorder="1" applyAlignment="1">
      <alignment horizontal="left"/>
    </xf>
    <xf numFmtId="0" fontId="1" fillId="4" borderId="16" xfId="0" applyFont="1" applyFill="1" applyBorder="1" applyAlignment="1">
      <alignment horizontal="left" wrapText="1"/>
    </xf>
    <xf numFmtId="0" fontId="12" fillId="4" borderId="9" xfId="0" applyFont="1" applyFill="1" applyBorder="1" applyAlignment="1">
      <alignment horizontal="left"/>
    </xf>
    <xf numFmtId="0" fontId="1" fillId="0" borderId="9" xfId="0" applyFont="1" applyFill="1" applyBorder="1" applyAlignment="1">
      <alignment horizontal="left"/>
    </xf>
    <xf numFmtId="0" fontId="1" fillId="0" borderId="19" xfId="0" applyFont="1" applyBorder="1" applyAlignment="1">
      <alignment horizontal="center"/>
    </xf>
    <xf numFmtId="164" fontId="1" fillId="0" borderId="2" xfId="6" applyNumberFormat="1" applyFont="1" applyBorder="1"/>
    <xf numFmtId="164" fontId="1" fillId="0" borderId="5" xfId="6" applyNumberFormat="1" applyFont="1" applyBorder="1"/>
    <xf numFmtId="0" fontId="0" fillId="0" borderId="19" xfId="0" applyBorder="1" applyAlignment="1">
      <alignment vertical="center"/>
    </xf>
    <xf numFmtId="0" fontId="0" fillId="0" borderId="20" xfId="0" applyBorder="1" applyAlignment="1">
      <alignment vertical="center"/>
    </xf>
    <xf numFmtId="0" fontId="25" fillId="0" borderId="0" xfId="0" applyFont="1" applyFill="1" applyAlignment="1">
      <alignment horizontal="left" vertical="top" wrapText="1"/>
    </xf>
    <xf numFmtId="0" fontId="25" fillId="0" borderId="0" xfId="0" applyFont="1" applyBorder="1" applyAlignment="1">
      <alignment horizontal="left" vertical="top" wrapText="1"/>
    </xf>
    <xf numFmtId="0" fontId="12" fillId="0" borderId="21" xfId="0" applyFont="1" applyBorder="1"/>
    <xf numFmtId="0" fontId="12" fillId="0" borderId="6" xfId="0" applyFont="1" applyBorder="1"/>
    <xf numFmtId="9" fontId="12" fillId="0" borderId="1" xfId="1" applyFont="1" applyFill="1" applyBorder="1"/>
    <xf numFmtId="0" fontId="25" fillId="0" borderId="0" xfId="0" applyFont="1" applyFill="1" applyAlignment="1">
      <alignment vertical="top" wrapText="1"/>
    </xf>
    <xf numFmtId="0" fontId="25" fillId="0" borderId="0" xfId="0" applyFont="1" applyBorder="1" applyAlignment="1">
      <alignment vertical="top" wrapText="1"/>
    </xf>
    <xf numFmtId="0" fontId="44" fillId="0" borderId="0" xfId="0" applyFont="1"/>
    <xf numFmtId="0" fontId="1" fillId="0" borderId="0" xfId="0" applyFont="1" applyAlignment="1">
      <alignment vertical="center"/>
    </xf>
    <xf numFmtId="0" fontId="1" fillId="0" borderId="0" xfId="0" applyFont="1" applyAlignment="1">
      <alignment horizontal="left" vertical="center" indent="4"/>
    </xf>
    <xf numFmtId="0" fontId="1" fillId="0" borderId="0" xfId="0" applyFont="1" applyAlignment="1">
      <alignment horizontal="left" vertical="center" wrapText="1" indent="4"/>
    </xf>
    <xf numFmtId="0" fontId="1" fillId="0" borderId="0" xfId="0" applyFont="1" applyFill="1" applyAlignment="1">
      <alignment horizontal="left" wrapText="1" indent="4"/>
    </xf>
    <xf numFmtId="0" fontId="22" fillId="0" borderId="0" xfId="2" applyFont="1" applyAlignment="1" applyProtection="1">
      <alignment horizontal="left" vertical="center" wrapText="1" indent="4"/>
    </xf>
    <xf numFmtId="0" fontId="1" fillId="0" borderId="0" xfId="0" applyFont="1" applyAlignment="1">
      <alignment horizontal="left" vertical="top" wrapText="1" indent="4"/>
    </xf>
    <xf numFmtId="0" fontId="22" fillId="0" borderId="0" xfId="2" applyFont="1" applyFill="1" applyAlignment="1" applyProtection="1">
      <alignment horizontal="left" vertical="top" wrapText="1" indent="4"/>
    </xf>
    <xf numFmtId="0" fontId="22" fillId="0" borderId="0" xfId="2" applyFont="1" applyAlignment="1" applyProtection="1">
      <alignment horizontal="left" vertical="top" wrapText="1" indent="4"/>
    </xf>
    <xf numFmtId="0" fontId="46" fillId="0" borderId="0" xfId="0" applyFont="1" applyAlignment="1">
      <alignment horizontal="left" vertical="center" indent="4"/>
    </xf>
    <xf numFmtId="0" fontId="21" fillId="0" borderId="0" xfId="0" applyFont="1" applyAlignment="1">
      <alignment horizontal="left" vertical="center" indent="4"/>
    </xf>
    <xf numFmtId="0" fontId="22" fillId="0" borderId="0" xfId="2" applyFont="1" applyAlignment="1" applyProtection="1">
      <alignment horizontal="left" vertical="center" indent="4"/>
    </xf>
    <xf numFmtId="0" fontId="22" fillId="0" borderId="0" xfId="2" applyFont="1" applyAlignment="1" applyProtection="1">
      <alignment horizontal="left" vertical="top" indent="4"/>
    </xf>
    <xf numFmtId="0" fontId="49" fillId="0" borderId="0" xfId="0" applyFont="1" applyAlignment="1">
      <alignment horizontal="left" vertical="center" indent="9"/>
    </xf>
    <xf numFmtId="164" fontId="11" fillId="0" borderId="0" xfId="6" applyNumberFormat="1" applyFont="1" applyFill="1"/>
    <xf numFmtId="164" fontId="11" fillId="0" borderId="2" xfId="6" applyNumberFormat="1" applyFont="1" applyFill="1" applyBorder="1"/>
    <xf numFmtId="164" fontId="27" fillId="0" borderId="2" xfId="6" applyNumberFormat="1" applyFont="1" applyFill="1" applyBorder="1"/>
    <xf numFmtId="0" fontId="1" fillId="4" borderId="0" xfId="0" applyFont="1" applyFill="1"/>
    <xf numFmtId="3" fontId="1" fillId="4" borderId="0" xfId="0" applyNumberFormat="1" applyFont="1" applyFill="1"/>
    <xf numFmtId="164" fontId="1" fillId="4" borderId="0" xfId="6" applyNumberFormat="1" applyFont="1" applyFill="1"/>
    <xf numFmtId="164" fontId="1" fillId="4" borderId="0" xfId="0" applyNumberFormat="1" applyFont="1" applyFill="1"/>
    <xf numFmtId="0" fontId="1" fillId="4" borderId="0" xfId="0" applyFont="1" applyFill="1" applyBorder="1"/>
    <xf numFmtId="3" fontId="1" fillId="4" borderId="0" xfId="0" applyNumberFormat="1" applyFont="1" applyFill="1" applyBorder="1"/>
    <xf numFmtId="164" fontId="1" fillId="4" borderId="9" xfId="6" applyNumberFormat="1" applyFont="1" applyFill="1" applyBorder="1"/>
    <xf numFmtId="3" fontId="1" fillId="4" borderId="4" xfId="0" applyNumberFormat="1" applyFont="1" applyFill="1" applyBorder="1"/>
    <xf numFmtId="0" fontId="1" fillId="4" borderId="7" xfId="0" applyFont="1" applyFill="1" applyBorder="1"/>
    <xf numFmtId="164" fontId="1" fillId="4" borderId="10" xfId="6" applyNumberFormat="1" applyFont="1" applyFill="1" applyBorder="1"/>
    <xf numFmtId="0" fontId="1" fillId="4" borderId="4" xfId="0" applyFont="1" applyFill="1" applyBorder="1"/>
    <xf numFmtId="164" fontId="1" fillId="4" borderId="11" xfId="6" applyNumberFormat="1" applyFont="1" applyFill="1" applyBorder="1"/>
    <xf numFmtId="3" fontId="1" fillId="4" borderId="7" xfId="0" applyNumberFormat="1" applyFont="1" applyFill="1" applyBorder="1"/>
    <xf numFmtId="0" fontId="1" fillId="4" borderId="23" xfId="0" applyFont="1" applyFill="1" applyBorder="1" applyAlignment="1">
      <alignment horizontal="center"/>
    </xf>
    <xf numFmtId="0" fontId="1" fillId="4" borderId="9" xfId="0" applyFont="1" applyFill="1" applyBorder="1"/>
    <xf numFmtId="0" fontId="24" fillId="4" borderId="0" xfId="0" applyFont="1" applyFill="1"/>
    <xf numFmtId="0" fontId="1" fillId="4" borderId="19" xfId="0" applyFont="1" applyFill="1" applyBorder="1"/>
    <xf numFmtId="0" fontId="1" fillId="4" borderId="20" xfId="0" applyFont="1" applyFill="1" applyBorder="1"/>
    <xf numFmtId="0" fontId="1" fillId="4" borderId="2" xfId="0" applyFont="1" applyFill="1" applyBorder="1"/>
    <xf numFmtId="3" fontId="1" fillId="4" borderId="2" xfId="0" applyNumberFormat="1" applyFont="1" applyFill="1" applyBorder="1"/>
    <xf numFmtId="164" fontId="1" fillId="4" borderId="12" xfId="6" applyNumberFormat="1" applyFont="1" applyFill="1" applyBorder="1"/>
    <xf numFmtId="0" fontId="25" fillId="4" borderId="0" xfId="0" applyFont="1" applyFill="1" applyAlignment="1">
      <alignment horizontal="left" vertical="top" wrapText="1"/>
    </xf>
    <xf numFmtId="0" fontId="25" fillId="4" borderId="0" xfId="0" applyFont="1" applyFill="1" applyBorder="1" applyAlignment="1">
      <alignment horizontal="left" vertical="top" wrapText="1"/>
    </xf>
    <xf numFmtId="164" fontId="1" fillId="4" borderId="0" xfId="6" applyNumberFormat="1" applyFont="1" applyFill="1" applyBorder="1"/>
    <xf numFmtId="0" fontId="1" fillId="4" borderId="19" xfId="0" applyFont="1" applyFill="1" applyBorder="1" applyAlignment="1">
      <alignment horizontal="center"/>
    </xf>
    <xf numFmtId="164" fontId="1" fillId="4" borderId="2" xfId="6" applyNumberFormat="1" applyFont="1" applyFill="1" applyBorder="1"/>
    <xf numFmtId="0" fontId="1" fillId="4" borderId="18" xfId="0" applyFont="1" applyFill="1" applyBorder="1" applyAlignment="1">
      <alignment horizontal="center"/>
    </xf>
    <xf numFmtId="0" fontId="1" fillId="4" borderId="1" xfId="0" applyFont="1" applyFill="1" applyBorder="1" applyAlignment="1">
      <alignment horizontal="center"/>
    </xf>
    <xf numFmtId="0" fontId="1" fillId="4" borderId="1" xfId="0" applyFont="1" applyFill="1" applyBorder="1" applyAlignment="1">
      <alignment horizontal="center" wrapText="1"/>
    </xf>
    <xf numFmtId="0" fontId="1" fillId="4" borderId="8" xfId="0" applyFont="1" applyFill="1" applyBorder="1" applyAlignment="1">
      <alignment horizontal="center" wrapText="1"/>
    </xf>
    <xf numFmtId="164" fontId="1" fillId="4" borderId="7" xfId="6" applyNumberFormat="1" applyFont="1" applyFill="1" applyBorder="1"/>
    <xf numFmtId="164" fontId="1" fillId="4" borderId="4" xfId="6" applyNumberFormat="1" applyFont="1" applyFill="1" applyBorder="1"/>
    <xf numFmtId="0" fontId="25" fillId="4" borderId="0" xfId="0" applyFont="1" applyFill="1" applyAlignment="1">
      <alignment vertical="top" wrapText="1"/>
    </xf>
    <xf numFmtId="0" fontId="1" fillId="4" borderId="8" xfId="0" applyFont="1" applyFill="1" applyBorder="1" applyAlignment="1">
      <alignment wrapText="1"/>
    </xf>
    <xf numFmtId="0" fontId="24" fillId="4" borderId="0" xfId="0" applyFont="1" applyFill="1" applyAlignment="1">
      <alignment vertical="top" wrapText="1"/>
    </xf>
    <xf numFmtId="0" fontId="22" fillId="4" borderId="19" xfId="2" applyFont="1" applyFill="1" applyBorder="1" applyAlignment="1" applyProtection="1"/>
    <xf numFmtId="0" fontId="22" fillId="4" borderId="20" xfId="2" applyFont="1" applyFill="1" applyBorder="1" applyAlignment="1" applyProtection="1"/>
    <xf numFmtId="0" fontId="1" fillId="4" borderId="16" xfId="0" applyFont="1" applyFill="1" applyBorder="1" applyAlignment="1">
      <alignment horizontal="left"/>
    </xf>
    <xf numFmtId="0" fontId="1" fillId="4" borderId="17" xfId="0" applyFont="1" applyFill="1" applyBorder="1" applyAlignment="1">
      <alignment horizontal="left"/>
    </xf>
    <xf numFmtId="0" fontId="20" fillId="0" borderId="0" xfId="3" applyFont="1" applyFill="1" applyBorder="1" applyAlignment="1" applyProtection="1">
      <alignment wrapText="1"/>
    </xf>
    <xf numFmtId="0" fontId="21" fillId="0" borderId="0" xfId="3" applyFont="1" applyFill="1" applyBorder="1" applyAlignment="1" applyProtection="1">
      <alignment wrapText="1"/>
    </xf>
    <xf numFmtId="0" fontId="21" fillId="0" borderId="0" xfId="0" applyFont="1" applyFill="1" applyBorder="1" applyAlignment="1" applyProtection="1">
      <alignment vertical="top" wrapText="1"/>
    </xf>
    <xf numFmtId="0" fontId="14" fillId="0" borderId="0" xfId="3" applyFont="1" applyFill="1" applyBorder="1" applyAlignment="1" applyProtection="1">
      <alignment horizontal="left" vertical="top" wrapText="1"/>
    </xf>
    <xf numFmtId="0" fontId="12" fillId="0" borderId="14" xfId="0" applyFont="1" applyBorder="1" applyAlignment="1">
      <alignment wrapText="1"/>
    </xf>
    <xf numFmtId="0" fontId="12" fillId="0" borderId="20" xfId="0" applyFont="1" applyBorder="1" applyAlignment="1">
      <alignment wrapText="1"/>
    </xf>
    <xf numFmtId="0" fontId="51" fillId="4" borderId="0" xfId="0" applyFont="1" applyFill="1" applyBorder="1" applyAlignment="1">
      <alignment vertical="top" wrapText="1"/>
    </xf>
    <xf numFmtId="0" fontId="50" fillId="4" borderId="0" xfId="0" applyFont="1" applyFill="1"/>
    <xf numFmtId="0" fontId="50" fillId="4" borderId="0" xfId="0" applyFont="1" applyFill="1" applyBorder="1"/>
    <xf numFmtId="166" fontId="21" fillId="0" borderId="0" xfId="3" applyNumberFormat="1" applyFont="1" applyFill="1" applyBorder="1" applyAlignment="1" applyProtection="1">
      <alignment horizontal="left"/>
    </xf>
    <xf numFmtId="0" fontId="14" fillId="0" borderId="0" xfId="3" applyFont="1" applyFill="1" applyBorder="1" applyAlignment="1" applyProtection="1">
      <alignment vertical="top" wrapText="1"/>
    </xf>
    <xf numFmtId="0" fontId="42" fillId="0" borderId="0" xfId="3" applyFont="1" applyFill="1" applyBorder="1" applyAlignment="1" applyProtection="1">
      <alignment horizontal="left" vertical="top"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3" fillId="0" borderId="23" xfId="0" applyFont="1" applyBorder="1" applyAlignment="1">
      <alignment vertical="center"/>
    </xf>
    <xf numFmtId="0" fontId="30" fillId="0" borderId="19" xfId="0" applyFont="1" applyBorder="1" applyAlignment="1">
      <alignment vertical="center"/>
    </xf>
    <xf numFmtId="0" fontId="3" fillId="0" borderId="23" xfId="0" applyFont="1" applyBorder="1" applyAlignment="1">
      <alignment horizontal="right" vertical="center"/>
    </xf>
    <xf numFmtId="0" fontId="3" fillId="0" borderId="19" xfId="0" applyFont="1" applyBorder="1" applyAlignment="1">
      <alignment horizontal="right" vertical="center"/>
    </xf>
    <xf numFmtId="0" fontId="3" fillId="0" borderId="22" xfId="0" applyFont="1" applyBorder="1" applyAlignment="1">
      <alignment horizontal="right"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6" xfId="0" applyFont="1" applyBorder="1" applyAlignment="1">
      <alignment horizontal="right" wrapText="1"/>
    </xf>
    <xf numFmtId="0" fontId="3" fillId="0" borderId="2" xfId="0" applyFont="1" applyBorder="1" applyAlignment="1">
      <alignment horizontal="right" wrapText="1"/>
    </xf>
    <xf numFmtId="0" fontId="3" fillId="0" borderId="14" xfId="0" applyFont="1" applyBorder="1" applyAlignment="1">
      <alignment horizontal="right" wrapText="1"/>
    </xf>
    <xf numFmtId="0" fontId="30" fillId="0" borderId="12" xfId="0" applyFont="1" applyBorder="1" applyAlignment="1">
      <alignment horizontal="right" wrapText="1"/>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21" xfId="0" applyFont="1" applyBorder="1" applyAlignment="1">
      <alignment horizontal="center" wrapText="1"/>
    </xf>
    <xf numFmtId="0" fontId="3" fillId="0" borderId="20" xfId="0" applyFont="1" applyBorder="1" applyAlignment="1">
      <alignment horizontal="center" wrapText="1"/>
    </xf>
    <xf numFmtId="0" fontId="25" fillId="0" borderId="0" xfId="0" applyFont="1" applyBorder="1" applyAlignment="1">
      <alignment horizontal="left" vertical="top" wrapText="1"/>
    </xf>
    <xf numFmtId="0" fontId="1" fillId="0" borderId="23" xfId="0" applyFont="1" applyBorder="1" applyAlignment="1">
      <alignment horizontal="center" vertical="center"/>
    </xf>
    <xf numFmtId="0" fontId="1" fillId="0" borderId="19" xfId="0" applyFont="1" applyBorder="1" applyAlignment="1">
      <alignment horizontal="center" vertical="center"/>
    </xf>
    <xf numFmtId="0" fontId="1" fillId="0" borderId="22" xfId="0" applyFont="1" applyBorder="1" applyAlignment="1">
      <alignment horizontal="center" vertical="center"/>
    </xf>
    <xf numFmtId="0" fontId="24" fillId="0" borderId="0" xfId="0" applyFont="1" applyBorder="1" applyAlignment="1">
      <alignment horizontal="left" vertical="top" wrapText="1"/>
    </xf>
    <xf numFmtId="0" fontId="0" fillId="0" borderId="19" xfId="0" applyBorder="1" applyAlignment="1">
      <alignment horizontal="center" vertical="center"/>
    </xf>
    <xf numFmtId="0" fontId="0" fillId="0" borderId="22" xfId="0" applyBorder="1" applyAlignment="1">
      <alignment horizontal="center" vertical="center"/>
    </xf>
    <xf numFmtId="0" fontId="25" fillId="0" borderId="9" xfId="0" applyFont="1" applyBorder="1" applyAlignment="1">
      <alignment horizontal="left" vertical="top" wrapText="1"/>
    </xf>
    <xf numFmtId="0" fontId="1" fillId="0" borderId="0" xfId="0" applyFont="1" applyBorder="1" applyAlignment="1">
      <alignment horizontal="center" vertical="center"/>
    </xf>
    <xf numFmtId="0" fontId="1" fillId="0" borderId="0" xfId="0" applyFont="1" applyAlignment="1">
      <alignment horizontal="center"/>
    </xf>
    <xf numFmtId="0" fontId="0" fillId="0" borderId="0" xfId="0" applyAlignment="1"/>
    <xf numFmtId="0" fontId="1" fillId="0" borderId="0" xfId="0" applyFont="1" applyAlignment="1"/>
    <xf numFmtId="0" fontId="1" fillId="4" borderId="19" xfId="0" applyFont="1" applyFill="1" applyBorder="1" applyAlignment="1">
      <alignment horizontal="center" vertical="center"/>
    </xf>
    <xf numFmtId="0" fontId="0" fillId="4" borderId="19" xfId="0" applyFill="1" applyBorder="1" applyAlignment="1">
      <alignment horizontal="center" vertical="center"/>
    </xf>
    <xf numFmtId="0" fontId="50" fillId="4" borderId="0" xfId="0" applyFont="1" applyFill="1" applyBorder="1" applyAlignment="1">
      <alignment horizontal="left" vertical="top" wrapText="1"/>
    </xf>
    <xf numFmtId="0" fontId="25" fillId="4" borderId="0" xfId="0" applyFont="1" applyFill="1" applyAlignment="1">
      <alignment horizontal="left" vertical="top" wrapText="1"/>
    </xf>
    <xf numFmtId="0" fontId="1" fillId="4" borderId="23" xfId="0" applyFont="1" applyFill="1" applyBorder="1" applyAlignment="1">
      <alignment horizontal="center" vertical="center"/>
    </xf>
    <xf numFmtId="0" fontId="1" fillId="4" borderId="22" xfId="0" applyFont="1" applyFill="1" applyBorder="1" applyAlignment="1">
      <alignment horizontal="center" vertical="center"/>
    </xf>
    <xf numFmtId="0" fontId="0" fillId="4" borderId="22" xfId="0" applyFill="1" applyBorder="1" applyAlignment="1">
      <alignment horizontal="center" vertical="center"/>
    </xf>
    <xf numFmtId="0" fontId="50" fillId="0" borderId="0" xfId="0" applyFont="1" applyFill="1" applyAlignment="1">
      <alignment horizontal="left" vertical="top" wrapText="1"/>
    </xf>
    <xf numFmtId="0" fontId="24" fillId="0" borderId="0" xfId="0" applyFont="1" applyFill="1" applyAlignment="1">
      <alignment horizontal="left" vertical="top" wrapText="1"/>
    </xf>
    <xf numFmtId="0" fontId="1" fillId="4" borderId="0" xfId="0" applyFont="1" applyFill="1" applyBorder="1" applyAlignment="1">
      <alignment horizontal="center" vertical="center"/>
    </xf>
    <xf numFmtId="0" fontId="24" fillId="4" borderId="0" xfId="0" applyFont="1" applyFill="1" applyBorder="1" applyAlignment="1">
      <alignment horizontal="left" vertical="top" wrapText="1"/>
    </xf>
    <xf numFmtId="0" fontId="24" fillId="4" borderId="9" xfId="0" applyFont="1" applyFill="1" applyBorder="1" applyAlignment="1">
      <alignment horizontal="left" vertical="top" wrapText="1"/>
    </xf>
    <xf numFmtId="0" fontId="24" fillId="4" borderId="0" xfId="0" applyFont="1" applyFill="1" applyAlignment="1">
      <alignment horizontal="left" vertical="top" wrapText="1"/>
    </xf>
  </cellXfs>
  <cellStyles count="19">
    <cellStyle name="Comma" xfId="6" builtinId="3"/>
    <cellStyle name="Comma 2" xfId="14"/>
    <cellStyle name="Comma 2 2" xfId="18"/>
    <cellStyle name="Comma 3" xfId="7"/>
    <cellStyle name="Hyperlink" xfId="2" builtinId="8"/>
    <cellStyle name="Hyperlink 2" xfId="4"/>
    <cellStyle name="Normal" xfId="0" builtinId="0"/>
    <cellStyle name="Normal 2" xfId="3"/>
    <cellStyle name="Normal 2 2" xfId="8"/>
    <cellStyle name="Normal 2 3" xfId="13"/>
    <cellStyle name="Normal 2 3 2" xfId="17"/>
    <cellStyle name="Normal 3" xfId="5"/>
    <cellStyle name="Normal 4" xfId="9"/>
    <cellStyle name="Normal 4 2" xfId="16"/>
    <cellStyle name="Percent" xfId="1" builtinId="5"/>
    <cellStyle name="Percent 2" xfId="10"/>
    <cellStyle name="Percent 2 2" xfId="11"/>
    <cellStyle name="Percent 2 3" xfId="12"/>
    <cellStyle name="Percent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Rolling Year</a:t>
            </a:r>
            <a:r>
              <a:rPr lang="en-GB" sz="1200" baseline="0">
                <a:latin typeface="Arial" panose="020B0604020202020204" pitchFamily="34" charset="0"/>
                <a:cs typeface="Arial" panose="020B0604020202020204" pitchFamily="34" charset="0"/>
              </a:rPr>
              <a:t> Number of</a:t>
            </a:r>
          </a:p>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Overnight trips (millions)</a:t>
            </a:r>
          </a:p>
        </c:rich>
      </c:tx>
      <c:layout>
        <c:manualLayout>
          <c:xMode val="edge"/>
          <c:yMode val="edge"/>
          <c:x val="4.5506628885196482E-4"/>
          <c:y val="8.8008800880088004E-3"/>
        </c:manualLayout>
      </c:layout>
      <c:overlay val="0"/>
      <c:spPr>
        <a:noFill/>
        <a:ln>
          <a:noFill/>
        </a:ln>
        <a:effectLst/>
      </c:spPr>
    </c:title>
    <c:autoTitleDeleted val="0"/>
    <c:plotArea>
      <c:layout>
        <c:manualLayout>
          <c:layoutTarget val="inner"/>
          <c:xMode val="edge"/>
          <c:yMode val="edge"/>
          <c:x val="4.601485401429093E-2"/>
          <c:y val="9.2634806787765409E-2"/>
          <c:w val="0.95398514598570905"/>
          <c:h val="0.80101400691250224"/>
        </c:manualLayout>
      </c:layout>
      <c:lineChart>
        <c:grouping val="standard"/>
        <c:varyColors val="0"/>
        <c:ser>
          <c:idx val="1"/>
          <c:order val="0"/>
          <c:tx>
            <c:strRef>
              <c:f>'Figure 1'!$V$5</c:f>
              <c:strCache>
                <c:ptCount val="1"/>
                <c:pt idx="0">
                  <c:v>Rolling Year Overnight Trips  (exc RoI residents)</c:v>
                </c:pt>
              </c:strCache>
            </c:strRef>
          </c:tx>
          <c:spPr>
            <a:ln>
              <a:solidFill>
                <a:srgbClr val="0070C0"/>
              </a:solidFill>
            </a:ln>
          </c:spPr>
          <c:marker>
            <c:symbol val="none"/>
          </c:marker>
          <c:cat>
            <c:multiLvlStrRef>
              <c:f>'Figure 1'!$S$14:$T$40</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 </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f>'Figure 1'!$V$14:$V$40</c:f>
              <c:numCache>
                <c:formatCode>_-* #,##0_-;\-* #,##0_-;_-* "-"??_-;_-@_-</c:formatCode>
                <c:ptCount val="27"/>
                <c:pt idx="0">
                  <c:v>3694835.8848546301</c:v>
                </c:pt>
                <c:pt idx="1">
                  <c:v>3773949.7959496374</c:v>
                </c:pt>
                <c:pt idx="2">
                  <c:v>3819690.55480434</c:v>
                </c:pt>
                <c:pt idx="3">
                  <c:v>3673081.4235911751</c:v>
                </c:pt>
                <c:pt idx="4">
                  <c:v>3699310.6870188513</c:v>
                </c:pt>
                <c:pt idx="5">
                  <c:v>3802775.7289523296</c:v>
                </c:pt>
                <c:pt idx="6">
                  <c:v>3957758.2998425653</c:v>
                </c:pt>
                <c:pt idx="7">
                  <c:v>4123389.4003482978</c:v>
                </c:pt>
                <c:pt idx="8">
                  <c:v>4231365.4456728213</c:v>
                </c:pt>
                <c:pt idx="9">
                  <c:v>4270846.2490766104</c:v>
                </c:pt>
                <c:pt idx="10">
                  <c:v>4192594.0238852696</c:v>
                </c:pt>
                <c:pt idx="11">
                  <c:v>4195234.9835282769</c:v>
                </c:pt>
                <c:pt idx="12">
                  <c:v>4176908.2994910721</c:v>
                </c:pt>
                <c:pt idx="13">
                  <c:v>4037475.4167176946</c:v>
                </c:pt>
                <c:pt idx="14">
                  <c:v>4103758.2548925327</c:v>
                </c:pt>
                <c:pt idx="15">
                  <c:v>4116968.4077096106</c:v>
                </c:pt>
                <c:pt idx="16">
                  <c:v>4151172.5761669958</c:v>
                </c:pt>
                <c:pt idx="17">
                  <c:v>4221066.1858338797</c:v>
                </c:pt>
                <c:pt idx="18">
                  <c:v>4403799.3975851936</c:v>
                </c:pt>
                <c:pt idx="19">
                  <c:v>4368934.2180042071</c:v>
                </c:pt>
                <c:pt idx="20">
                  <c:v>4362121.5788389007</c:v>
                </c:pt>
                <c:pt idx="21">
                  <c:v>4466156.4034042936</c:v>
                </c:pt>
                <c:pt idx="22">
                  <c:v>4318355.1068492886</c:v>
                </c:pt>
                <c:pt idx="23">
                  <c:v>4405843.4522024412</c:v>
                </c:pt>
                <c:pt idx="24">
                  <c:v>4435787.8933472596</c:v>
                </c:pt>
                <c:pt idx="25">
                  <c:v>4544074.7205038555</c:v>
                </c:pt>
                <c:pt idx="26">
                  <c:v>4574960.0669699833</c:v>
                </c:pt>
              </c:numCache>
            </c:numRef>
          </c:val>
          <c:smooth val="0"/>
        </c:ser>
        <c:dLbls>
          <c:showLegendKey val="0"/>
          <c:showVal val="0"/>
          <c:showCatName val="0"/>
          <c:showSerName val="0"/>
          <c:showPercent val="0"/>
          <c:showBubbleSize val="0"/>
        </c:dLbls>
        <c:smooth val="0"/>
        <c:axId val="358773744"/>
        <c:axId val="358771000"/>
      </c:lineChart>
      <c:catAx>
        <c:axId val="358773744"/>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8771000"/>
        <c:crosses val="autoZero"/>
        <c:auto val="1"/>
        <c:lblAlgn val="ctr"/>
        <c:lblOffset val="100"/>
        <c:noMultiLvlLbl val="0"/>
      </c:catAx>
      <c:valAx>
        <c:axId val="358771000"/>
        <c:scaling>
          <c:orientation val="minMax"/>
          <c:max val="5400000"/>
          <c:min val="3400000"/>
        </c:scaling>
        <c:delete val="0"/>
        <c:axPos val="l"/>
        <c:majorGridlines>
          <c:spPr>
            <a:ln>
              <a:solidFill>
                <a:schemeClr val="bg1">
                  <a:lumMod val="85000"/>
                </a:schemeClr>
              </a:solidFill>
            </a:ln>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8773744"/>
        <c:crosses val="autoZero"/>
        <c:crossBetween val="between"/>
        <c:majorUnit val="200000"/>
        <c:dispUnits>
          <c:builtInUnit val="millions"/>
        </c:dispUnits>
      </c:valAx>
      <c:spPr>
        <a:solidFill>
          <a:schemeClr val="bg1"/>
        </a:solidFill>
        <a:ln>
          <a:noFill/>
        </a:ln>
        <a:effectLst/>
      </c:spPr>
    </c:plotArea>
    <c:plotVisOnly val="1"/>
    <c:dispBlanksAs val="gap"/>
    <c:showDLblsOverMax val="0"/>
  </c:chart>
  <c:spPr>
    <a:solidFill>
      <a:sysClr val="window" lastClr="FFFFFF"/>
    </a:solidFill>
    <a:ln w="9525" cap="flat" cmpd="sng" algn="ctr">
      <a:solidFill>
        <a:schemeClr val="bg1"/>
      </a:solidFill>
      <a:prstDash val="solid"/>
      <a:round/>
    </a:ln>
    <a:effectLst/>
  </c:spPr>
  <c:txPr>
    <a:bodyPr/>
    <a:lstStyle/>
    <a:p>
      <a:pPr>
        <a:defRPr>
          <a:solidFill>
            <a:sysClr val="windowText" lastClr="000000"/>
          </a:solidFill>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Rolling Year Expenditure</a:t>
            </a:r>
            <a:br>
              <a:rPr lang="en-US" sz="1200"/>
            </a:br>
            <a:r>
              <a:rPr lang="en-US" sz="1200"/>
              <a:t> on Overnight Trips (£ millions)</a:t>
            </a:r>
          </a:p>
        </c:rich>
      </c:tx>
      <c:layout>
        <c:manualLayout>
          <c:xMode val="edge"/>
          <c:yMode val="edge"/>
          <c:x val="5.6334783217185948E-4"/>
          <c:y val="1.1760644038796543E-2"/>
        </c:manualLayout>
      </c:layout>
      <c:overlay val="0"/>
    </c:title>
    <c:autoTitleDeleted val="0"/>
    <c:plotArea>
      <c:layout>
        <c:manualLayout>
          <c:layoutTarget val="inner"/>
          <c:xMode val="edge"/>
          <c:yMode val="edge"/>
          <c:x val="5.4916582170534516E-2"/>
          <c:y val="0.10814945216066156"/>
          <c:w val="0.92350355339055246"/>
          <c:h val="0.76777301453683833"/>
        </c:manualLayout>
      </c:layout>
      <c:lineChart>
        <c:grouping val="standard"/>
        <c:varyColors val="0"/>
        <c:ser>
          <c:idx val="2"/>
          <c:order val="0"/>
          <c:tx>
            <c:strRef>
              <c:f>'Figure 2 '!$Y$5</c:f>
              <c:strCache>
                <c:ptCount val="1"/>
                <c:pt idx="0">
                  <c:v>Rolling Year Expenditure during Overnight Trips (£) (excluding RoI residents)</c:v>
                </c:pt>
              </c:strCache>
            </c:strRef>
          </c:tx>
          <c:spPr>
            <a:ln>
              <a:solidFill>
                <a:srgbClr val="0070C0"/>
              </a:solidFill>
            </a:ln>
          </c:spPr>
          <c:marker>
            <c:symbol val="none"/>
          </c:marker>
          <c:cat>
            <c:multiLvlStrRef>
              <c:f>'Figure 2 '!$V$6:$W$40</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f>'Figure 2 '!$Y$6:$Y$40</c:f>
              <c:numCache>
                <c:formatCode>_-* #,##0_-;\-* #,##0_-;_-* "-"??_-;_-@_-</c:formatCode>
                <c:ptCount val="27"/>
                <c:pt idx="0">
                  <c:v>645697795.35377097</c:v>
                </c:pt>
                <c:pt idx="1">
                  <c:v>650465153.33100355</c:v>
                </c:pt>
                <c:pt idx="2">
                  <c:v>675321302.06833863</c:v>
                </c:pt>
                <c:pt idx="3">
                  <c:v>665293772.16915584</c:v>
                </c:pt>
                <c:pt idx="4">
                  <c:v>682752165.60145199</c:v>
                </c:pt>
                <c:pt idx="5">
                  <c:v>688538796.69114232</c:v>
                </c:pt>
                <c:pt idx="6">
                  <c:v>698219762.18653297</c:v>
                </c:pt>
                <c:pt idx="7">
                  <c:v>683653248.87088978</c:v>
                </c:pt>
                <c:pt idx="8">
                  <c:v>680811504.18082619</c:v>
                </c:pt>
                <c:pt idx="9">
                  <c:v>688415497.39251244</c:v>
                </c:pt>
                <c:pt idx="10">
                  <c:v>688227283.80305767</c:v>
                </c:pt>
                <c:pt idx="11">
                  <c:v>703141080.12234819</c:v>
                </c:pt>
                <c:pt idx="12">
                  <c:v>721508312.87114692</c:v>
                </c:pt>
                <c:pt idx="13">
                  <c:v>720657032.75773919</c:v>
                </c:pt>
                <c:pt idx="14">
                  <c:v>751774253.43954623</c:v>
                </c:pt>
                <c:pt idx="15">
                  <c:v>780446001.10256863</c:v>
                </c:pt>
                <c:pt idx="16">
                  <c:v>779643134.176301</c:v>
                </c:pt>
                <c:pt idx="17">
                  <c:v>802397453.68296099</c:v>
                </c:pt>
                <c:pt idx="18">
                  <c:v>834680102.98083341</c:v>
                </c:pt>
                <c:pt idx="19">
                  <c:v>835964294.33988333</c:v>
                </c:pt>
                <c:pt idx="20">
                  <c:v>850556096.90459752</c:v>
                </c:pt>
                <c:pt idx="21">
                  <c:v>853238865.94298315</c:v>
                </c:pt>
                <c:pt idx="22">
                  <c:v>832355532.56818843</c:v>
                </c:pt>
                <c:pt idx="23">
                  <c:v>859933121.4502883</c:v>
                </c:pt>
                <c:pt idx="24">
                  <c:v>857324388.34578753</c:v>
                </c:pt>
                <c:pt idx="25">
                  <c:v>883924739.50725889</c:v>
                </c:pt>
                <c:pt idx="26">
                  <c:v>916165580.53630662</c:v>
                </c:pt>
              </c:numCache>
            </c:numRef>
          </c:val>
          <c:smooth val="0"/>
        </c:ser>
        <c:dLbls>
          <c:showLegendKey val="0"/>
          <c:showVal val="0"/>
          <c:showCatName val="0"/>
          <c:showSerName val="0"/>
          <c:showPercent val="0"/>
          <c:showBubbleSize val="0"/>
        </c:dLbls>
        <c:smooth val="0"/>
        <c:axId val="358770216"/>
        <c:axId val="358772568"/>
      </c:lineChart>
      <c:catAx>
        <c:axId val="358770216"/>
        <c:scaling>
          <c:orientation val="minMax"/>
        </c:scaling>
        <c:delete val="0"/>
        <c:axPos val="b"/>
        <c:numFmt formatCode="General" sourceLinked="1"/>
        <c:majorTickMark val="out"/>
        <c:minorTickMark val="none"/>
        <c:tickLblPos val="nextTo"/>
        <c:crossAx val="358772568"/>
        <c:crosses val="autoZero"/>
        <c:auto val="1"/>
        <c:lblAlgn val="ctr"/>
        <c:lblOffset val="100"/>
        <c:noMultiLvlLbl val="0"/>
      </c:catAx>
      <c:valAx>
        <c:axId val="358772568"/>
        <c:scaling>
          <c:orientation val="minMax"/>
          <c:max val="1000000000"/>
          <c:min val="500000000"/>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a:solidFill>
                  <a:sysClr val="windowText" lastClr="000000"/>
                </a:solidFill>
              </a:defRPr>
            </a:pPr>
            <a:endParaRPr lang="en-US"/>
          </a:p>
        </c:txPr>
        <c:crossAx val="358770216"/>
        <c:crosses val="autoZero"/>
        <c:crossBetween val="between"/>
        <c:majorUnit val="50000000"/>
        <c:dispUnits>
          <c:builtInUnit val="millions"/>
        </c:dispUnits>
      </c:valAx>
    </c:plotArea>
    <c:plotVisOnly val="1"/>
    <c:dispBlanksAs val="gap"/>
    <c:showDLblsOverMax val="0"/>
  </c:chart>
  <c:spPr>
    <a:solidFill>
      <a:sysClr val="window" lastClr="FFFFFF"/>
    </a:solidFill>
    <a:ln>
      <a:solidFill>
        <a:schemeClr val="bg1"/>
      </a:solidFill>
    </a:ln>
  </c:spPr>
  <c:txPr>
    <a:bodyPr/>
    <a:lstStyle/>
    <a:p>
      <a:pPr>
        <a:defRPr sz="1200">
          <a:latin typeface="Arial" pitchFamily="34" charset="0"/>
          <a:cs typeface="Arial" pitchFamily="34"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31672272925637"/>
          <c:y val="8.9215132261473068E-2"/>
          <c:w val="0.54312885980309233"/>
          <c:h val="0.84585631714068565"/>
        </c:manualLayout>
      </c:layout>
      <c:doughnutChart>
        <c:varyColors val="1"/>
        <c:ser>
          <c:idx val="0"/>
          <c:order val="0"/>
          <c:tx>
            <c:strRef>
              <c:f>'Figure 3'!$A$33</c:f>
              <c:strCache>
                <c:ptCount val="1"/>
                <c:pt idx="0">
                  <c:v>October 2018 - September 2019</c:v>
                </c:pt>
              </c:strCache>
            </c:strRef>
          </c:tx>
          <c:spPr>
            <a:solidFill>
              <a:srgbClr val="00B050"/>
            </a:solidFill>
          </c:spPr>
          <c:dPt>
            <c:idx val="0"/>
            <c:bubble3D val="0"/>
            <c:spPr>
              <a:solidFill>
                <a:srgbClr val="C00000"/>
              </a:solidFill>
            </c:spPr>
          </c:dPt>
          <c:dPt>
            <c:idx val="1"/>
            <c:bubble3D val="0"/>
            <c:spPr>
              <a:solidFill>
                <a:schemeClr val="accent1"/>
              </a:solidFill>
            </c:spPr>
          </c:dPt>
          <c:dPt>
            <c:idx val="2"/>
            <c:bubble3D val="0"/>
            <c:spPr>
              <a:solidFill>
                <a:schemeClr val="bg1">
                  <a:lumMod val="65000"/>
                </a:schemeClr>
              </a:solidFill>
            </c:spPr>
          </c:dPt>
          <c:dPt>
            <c:idx val="3"/>
            <c:bubble3D val="0"/>
          </c:dPt>
          <c:dLbls>
            <c:dLbl>
              <c:idx val="0"/>
              <c:layout>
                <c:manualLayout>
                  <c:x val="3.299369313864976E-3"/>
                  <c:y val="-4.2840299329985241E-17"/>
                </c:manualLayout>
              </c:layout>
              <c:tx>
                <c:rich>
                  <a:bodyPr/>
                  <a:lstStyle/>
                  <a:p>
                    <a:r>
                      <a:rPr lang="en-US"/>
                      <a:t>Business
9%</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2.0422706363535163E-2"/>
                  <c:y val="5.8419264851971103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7.1242995822141135E-3"/>
                  <c:y val="-1.4020623564473022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400" b="1">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3'!$B$33:$E$33</c:f>
              <c:strCache>
                <c:ptCount val="4"/>
                <c:pt idx="0">
                  <c:v>Business</c:v>
                </c:pt>
                <c:pt idx="1">
                  <c:v>Holiday</c:v>
                </c:pt>
                <c:pt idx="2">
                  <c:v>Other</c:v>
                </c:pt>
                <c:pt idx="3">
                  <c:v>Visiting Friends/Relatives</c:v>
                </c:pt>
              </c:strCache>
            </c:strRef>
          </c:cat>
          <c:val>
            <c:numRef>
              <c:f>'Figure 3'!$B$34:$E$34</c:f>
              <c:numCache>
                <c:formatCode>_-* #,##0_-;\-* #,##0_-;_-* "-"??_-;_-@_-</c:formatCode>
                <c:ptCount val="4"/>
                <c:pt idx="0">
                  <c:v>401571.82629808347</c:v>
                </c:pt>
                <c:pt idx="1">
                  <c:v>2262228.5823776876</c:v>
                </c:pt>
                <c:pt idx="2">
                  <c:v>110351.96935418183</c:v>
                </c:pt>
                <c:pt idx="3">
                  <c:v>1800807.688940031</c:v>
                </c:pt>
              </c:numCache>
            </c:numRef>
          </c:val>
        </c:ser>
        <c:dLbls>
          <c:showLegendKey val="0"/>
          <c:showVal val="1"/>
          <c:showCatName val="0"/>
          <c:showSerName val="0"/>
          <c:showPercent val="0"/>
          <c:showBubbleSize val="0"/>
          <c:showLeaderLines val="1"/>
        </c:dLbls>
        <c:firstSliceAng val="0"/>
        <c:holeSize val="30"/>
      </c:doughnutChart>
    </c:plotArea>
    <c:plotVisOnly val="1"/>
    <c:dispBlanksAs val="gap"/>
    <c:showDLblsOverMax val="0"/>
  </c:chart>
  <c:spPr>
    <a:solidFill>
      <a:sysClr val="window" lastClr="FFFFFF"/>
    </a:solidFill>
    <a:ln>
      <a:noFill/>
    </a:ln>
  </c:spPr>
  <c:printSettings>
    <c:headerFooter/>
    <c:pageMargins b="0.75000000000000544" l="0.70000000000000062" r="0.70000000000000062" t="0.750000000000005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01894211867466"/>
          <c:y val="3.427989814587503E-2"/>
          <c:w val="0.61222290345621677"/>
          <c:h val="0.91095809896192659"/>
        </c:manualLayout>
      </c:layout>
      <c:doughnutChart>
        <c:varyColors val="1"/>
        <c:ser>
          <c:idx val="0"/>
          <c:order val="0"/>
          <c:dPt>
            <c:idx val="1"/>
            <c:bubble3D val="0"/>
            <c:spPr>
              <a:solidFill>
                <a:schemeClr val="bg1">
                  <a:lumMod val="65000"/>
                </a:schemeClr>
              </a:solidFill>
            </c:spPr>
          </c:dPt>
          <c:dPt>
            <c:idx val="2"/>
            <c:bubble3D val="0"/>
            <c:spPr>
              <a:solidFill>
                <a:srgbClr val="00B050"/>
              </a:solidFill>
            </c:spPr>
          </c:dPt>
          <c:dPt>
            <c:idx val="3"/>
            <c:bubble3D val="0"/>
            <c:spPr>
              <a:solidFill>
                <a:srgbClr val="C00000"/>
              </a:solidFill>
            </c:spPr>
          </c:dPt>
          <c:dLbls>
            <c:dLbl>
              <c:idx val="2"/>
              <c:layout>
                <c:manualLayout>
                  <c:x val="2.0556228893446916E-3"/>
                  <c:y val="8.87550107247876E-2"/>
                </c:manualLayout>
              </c:layout>
              <c:spPr>
                <a:noFill/>
                <a:ln>
                  <a:noFill/>
                </a:ln>
                <a:effectLst/>
              </c:spPr>
              <c:txPr>
                <a:bodyPr wrap="square" lIns="38100" tIns="19050" rIns="38100" bIns="19050" anchor="ctr">
                  <a:noAutofit/>
                </a:bodyPr>
                <a:lstStyle/>
                <a:p>
                  <a:pPr>
                    <a:defRPr sz="14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3940543832570218"/>
                      <c:h val="0.12107093770663357"/>
                    </c:manualLayout>
                  </c15:layout>
                </c:ext>
              </c:extLst>
            </c:dLbl>
            <c:spPr>
              <a:noFill/>
              <a:ln>
                <a:noFill/>
              </a:ln>
              <a:effectLst/>
            </c:spPr>
            <c:txPr>
              <a:bodyPr wrap="square" lIns="38100" tIns="19050" rIns="38100" bIns="19050" anchor="ctr">
                <a:spAutoFit/>
              </a:bodyPr>
              <a:lstStyle/>
              <a:p>
                <a:pPr>
                  <a:defRPr sz="14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4 '!$B$35:$D$35</c:f>
              <c:strCache>
                <c:ptCount val="3"/>
                <c:pt idx="0">
                  <c:v>Great Britain </c:v>
                </c:pt>
                <c:pt idx="1">
                  <c:v>Outside UK and RoI </c:v>
                </c:pt>
                <c:pt idx="2">
                  <c:v>Northern Ireland </c:v>
                </c:pt>
              </c:strCache>
            </c:strRef>
          </c:cat>
          <c:val>
            <c:numRef>
              <c:f>'Figure 4 '!$B$36:$D$36</c:f>
              <c:numCache>
                <c:formatCode>_-* #,##0_-;\-* #,##0_-;_-* "-"??_-;_-@_-</c:formatCode>
                <c:ptCount val="3"/>
                <c:pt idx="0">
                  <c:v>1482304.0430562361</c:v>
                </c:pt>
                <c:pt idx="1">
                  <c:v>806272.55499132187</c:v>
                </c:pt>
                <c:pt idx="2">
                  <c:v>2286383.4689224255</c:v>
                </c:pt>
              </c:numCache>
            </c:numRef>
          </c:val>
        </c:ser>
        <c:dLbls>
          <c:showLegendKey val="0"/>
          <c:showVal val="1"/>
          <c:showCatName val="0"/>
          <c:showSerName val="0"/>
          <c:showPercent val="0"/>
          <c:showBubbleSize val="0"/>
          <c:showLeaderLines val="1"/>
        </c:dLbls>
        <c:firstSliceAng val="0"/>
        <c:holeSize val="33"/>
      </c:doughnutChart>
    </c:plotArea>
    <c:plotVisOnly val="1"/>
    <c:dispBlanksAs val="gap"/>
    <c:showDLblsOverMax val="0"/>
  </c:chart>
  <c:spPr>
    <a:solidFill>
      <a:sysClr val="window" lastClr="FFFFFF"/>
    </a:solidFill>
    <a:ln>
      <a:noFill/>
    </a:ln>
  </c:spPr>
  <c:printSettings>
    <c:headerFooter/>
    <c:pageMargins b="0.75000000000000544" l="0.70000000000000062" r="0.70000000000000062" t="0.750000000000005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458964436743006E-2"/>
          <c:y val="0.11548556430446194"/>
          <c:w val="0.92381735635383078"/>
          <c:h val="0.7721607043214086"/>
        </c:manualLayout>
      </c:layout>
      <c:lineChart>
        <c:grouping val="standard"/>
        <c:varyColors val="0"/>
        <c:ser>
          <c:idx val="0"/>
          <c:order val="0"/>
          <c:spPr>
            <a:ln w="28575" cap="rnd">
              <a:solidFill>
                <a:srgbClr val="0070C0"/>
              </a:solidFill>
              <a:round/>
            </a:ln>
            <a:effectLst/>
          </c:spPr>
          <c:marker>
            <c:symbol val="none"/>
          </c:marker>
          <c:dPt>
            <c:idx val="0"/>
            <c:marker>
              <c:symbol val="none"/>
            </c:marker>
            <c:bubble3D val="0"/>
          </c:dPt>
          <c:dPt>
            <c:idx val="4"/>
            <c:marker>
              <c:symbol val="none"/>
            </c:marker>
            <c:bubble3D val="0"/>
          </c:dPt>
          <c:dPt>
            <c:idx val="8"/>
            <c:marker>
              <c:symbol val="none"/>
            </c:marker>
            <c:bubble3D val="0"/>
          </c:dPt>
          <c:dPt>
            <c:idx val="12"/>
            <c:marker>
              <c:symbol val="none"/>
            </c:marker>
            <c:bubble3D val="0"/>
          </c:dPt>
          <c:dPt>
            <c:idx val="16"/>
            <c:marker>
              <c:symbol val="none"/>
            </c:marker>
            <c:bubble3D val="0"/>
          </c:dPt>
          <c:dPt>
            <c:idx val="20"/>
            <c:marker>
              <c:symbol val="none"/>
            </c:marker>
            <c:bubble3D val="0"/>
          </c:dPt>
          <c:cat>
            <c:multiLvlStrRef>
              <c:f>'Figure 5 '!$O$6:$P$32</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f>'Figure 5 '!$Q$6:$Q$32</c:f>
              <c:numCache>
                <c:formatCode>_-* #,##0_-;\-* #,##0_-;_-* "-"??_-;_-@_-</c:formatCode>
                <c:ptCount val="27"/>
                <c:pt idx="0">
                  <c:v>1769588.2248074582</c:v>
                </c:pt>
                <c:pt idx="1">
                  <c:v>1758950.1145120929</c:v>
                </c:pt>
                <c:pt idx="2">
                  <c:v>1768672.8274078777</c:v>
                </c:pt>
                <c:pt idx="3">
                  <c:v>1796703.3166074073</c:v>
                </c:pt>
                <c:pt idx="4">
                  <c:v>1831335.3839794546</c:v>
                </c:pt>
                <c:pt idx="5">
                  <c:v>1857225.461166248</c:v>
                </c:pt>
                <c:pt idx="6">
                  <c:v>1854028.2862612209</c:v>
                </c:pt>
                <c:pt idx="7">
                  <c:v>1849521.42167173</c:v>
                </c:pt>
                <c:pt idx="8">
                  <c:v>1875195.6301086748</c:v>
                </c:pt>
                <c:pt idx="9">
                  <c:v>1907646.3557784595</c:v>
                </c:pt>
                <c:pt idx="10">
                  <c:v>1907929.1659618034</c:v>
                </c:pt>
                <c:pt idx="11">
                  <c:v>1897876.3195426711</c:v>
                </c:pt>
                <c:pt idx="12">
                  <c:v>1873411.2333054063</c:v>
                </c:pt>
                <c:pt idx="13">
                  <c:v>1873676.9647953967</c:v>
                </c:pt>
                <c:pt idx="14">
                  <c:v>1944377.5885761529</c:v>
                </c:pt>
                <c:pt idx="15">
                  <c:v>2016024.3900910101</c:v>
                </c:pt>
                <c:pt idx="16">
                  <c:v>2071677.8162868996</c:v>
                </c:pt>
                <c:pt idx="17">
                  <c:v>2092588.8883795021</c:v>
                </c:pt>
                <c:pt idx="18">
                  <c:v>2091495.933747893</c:v>
                </c:pt>
                <c:pt idx="19">
                  <c:v>2105193.6179806227</c:v>
                </c:pt>
                <c:pt idx="20">
                  <c:v>2128500.4006096423</c:v>
                </c:pt>
                <c:pt idx="21">
                  <c:v>2157475.239653246</c:v>
                </c:pt>
                <c:pt idx="22">
                  <c:v>2180901.4680421674</c:v>
                </c:pt>
                <c:pt idx="23">
                  <c:v>2211912.2785237655</c:v>
                </c:pt>
                <c:pt idx="24">
                  <c:v>2229625.1106077698</c:v>
                </c:pt>
                <c:pt idx="25">
                  <c:v>2253968.8063452491</c:v>
                </c:pt>
                <c:pt idx="26">
                  <c:v>2307021.9520261083</c:v>
                </c:pt>
              </c:numCache>
            </c:numRef>
          </c:val>
          <c:smooth val="0"/>
        </c:ser>
        <c:dLbls>
          <c:showLegendKey val="0"/>
          <c:showVal val="0"/>
          <c:showCatName val="0"/>
          <c:showSerName val="0"/>
          <c:showPercent val="0"/>
          <c:showBubbleSize val="0"/>
        </c:dLbls>
        <c:smooth val="0"/>
        <c:axId val="362457656"/>
        <c:axId val="362458048"/>
      </c:lineChart>
      <c:catAx>
        <c:axId val="3624576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62458048"/>
        <c:crosses val="autoZero"/>
        <c:auto val="1"/>
        <c:lblAlgn val="ctr"/>
        <c:lblOffset val="100"/>
        <c:noMultiLvlLbl val="0"/>
      </c:catAx>
      <c:valAx>
        <c:axId val="362458048"/>
        <c:scaling>
          <c:orientation val="minMax"/>
          <c:min val="140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solidFill>
                      <a:schemeClr val="tx1"/>
                    </a:solidFill>
                  </a:rPr>
                  <a:t>Rolling year rooms sold (millions)</a:t>
                </a:r>
              </a:p>
            </c:rich>
          </c:tx>
          <c:layout>
            <c:manualLayout>
              <c:xMode val="edge"/>
              <c:yMode val="edge"/>
              <c:x val="3.040668947168377E-3"/>
              <c:y val="6.1592989852646274E-3"/>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0" sourceLinked="0"/>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62457656"/>
        <c:crosses val="autoZero"/>
        <c:crossBetween val="between"/>
        <c:majorUnit val="100000"/>
        <c:dispUnits>
          <c:builtInUnit val="million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41198429083777"/>
          <c:y val="2.9588538751375314E-2"/>
          <c:w val="0.89958801570916225"/>
          <c:h val="0.81028854067346545"/>
        </c:manualLayout>
      </c:layout>
      <c:barChart>
        <c:barDir val="col"/>
        <c:grouping val="stacked"/>
        <c:varyColors val="0"/>
        <c:ser>
          <c:idx val="0"/>
          <c:order val="0"/>
          <c:tx>
            <c:strRef>
              <c:f>'Figure 6 '!$C$5</c:f>
              <c:strCache>
                <c:ptCount val="1"/>
                <c:pt idx="0">
                  <c:v>Belfast International </c:v>
                </c:pt>
              </c:strCache>
            </c:strRef>
          </c:tx>
          <c:spPr>
            <a:solidFill>
              <a:schemeClr val="accent2">
                <a:lumMod val="75000"/>
              </a:schemeClr>
            </a:solidFill>
            <a:ln>
              <a:noFill/>
            </a:ln>
          </c:spPr>
          <c:invertIfNegative val="0"/>
          <c:dPt>
            <c:idx val="0"/>
            <c:invertIfNegative val="0"/>
            <c:bubble3D val="0"/>
            <c:spPr>
              <a:solidFill>
                <a:schemeClr val="accent2">
                  <a:lumMod val="75000"/>
                </a:schemeClr>
              </a:solidFill>
              <a:ln w="12700">
                <a:solidFill>
                  <a:sysClr val="windowText" lastClr="000000"/>
                </a:solidFill>
              </a:ln>
            </c:spPr>
          </c:dPt>
          <c:dPt>
            <c:idx val="1"/>
            <c:invertIfNegative val="0"/>
            <c:bubble3D val="0"/>
          </c:dPt>
          <c:dPt>
            <c:idx val="2"/>
            <c:invertIfNegative val="0"/>
            <c:bubble3D val="0"/>
          </c:dPt>
          <c:dPt>
            <c:idx val="4"/>
            <c:invertIfNegative val="0"/>
            <c:bubble3D val="0"/>
            <c:spPr>
              <a:solidFill>
                <a:schemeClr val="accent2">
                  <a:lumMod val="75000"/>
                </a:schemeClr>
              </a:solidFill>
              <a:ln>
                <a:solidFill>
                  <a:sysClr val="windowText" lastClr="000000"/>
                </a:solidFill>
              </a:ln>
            </c:spPr>
          </c:dPt>
          <c:dPt>
            <c:idx val="5"/>
            <c:invertIfNegative val="0"/>
            <c:bubble3D val="0"/>
          </c:dPt>
          <c:dPt>
            <c:idx val="6"/>
            <c:invertIfNegative val="0"/>
            <c:bubble3D val="0"/>
          </c:dPt>
          <c:dPt>
            <c:idx val="8"/>
            <c:invertIfNegative val="0"/>
            <c:bubble3D val="0"/>
            <c:spPr>
              <a:solidFill>
                <a:schemeClr val="accent2">
                  <a:lumMod val="75000"/>
                </a:schemeClr>
              </a:solidFill>
              <a:ln>
                <a:solidFill>
                  <a:sysClr val="windowText" lastClr="000000"/>
                </a:solidFill>
              </a:ln>
            </c:spPr>
          </c:dPt>
          <c:dPt>
            <c:idx val="9"/>
            <c:invertIfNegative val="0"/>
            <c:bubble3D val="0"/>
          </c:dPt>
          <c:dPt>
            <c:idx val="10"/>
            <c:invertIfNegative val="0"/>
            <c:bubble3D val="0"/>
          </c:dPt>
          <c:dPt>
            <c:idx val="12"/>
            <c:invertIfNegative val="0"/>
            <c:bubble3D val="0"/>
            <c:spPr>
              <a:solidFill>
                <a:schemeClr val="accent2">
                  <a:lumMod val="75000"/>
                </a:schemeClr>
              </a:solidFill>
              <a:ln>
                <a:solidFill>
                  <a:sysClr val="windowText" lastClr="000000"/>
                </a:solidFill>
              </a:ln>
            </c:spPr>
          </c:dPt>
          <c:dPt>
            <c:idx val="13"/>
            <c:invertIfNegative val="0"/>
            <c:bubble3D val="0"/>
          </c:dPt>
          <c:dPt>
            <c:idx val="14"/>
            <c:invertIfNegative val="0"/>
            <c:bubble3D val="0"/>
          </c:dPt>
          <c:dPt>
            <c:idx val="16"/>
            <c:invertIfNegative val="0"/>
            <c:bubble3D val="0"/>
            <c:spPr>
              <a:solidFill>
                <a:schemeClr val="accent2">
                  <a:lumMod val="75000"/>
                </a:schemeClr>
              </a:solidFill>
              <a:ln>
                <a:solidFill>
                  <a:sysClr val="windowText" lastClr="000000"/>
                </a:solidFill>
              </a:ln>
            </c:spPr>
          </c:dPt>
          <c:dPt>
            <c:idx val="17"/>
            <c:invertIfNegative val="0"/>
            <c:bubble3D val="0"/>
          </c:dPt>
          <c:dPt>
            <c:idx val="18"/>
            <c:invertIfNegative val="0"/>
            <c:bubble3D val="0"/>
          </c:dPt>
          <c:dPt>
            <c:idx val="20"/>
            <c:invertIfNegative val="0"/>
            <c:bubble3D val="0"/>
            <c:spPr>
              <a:solidFill>
                <a:schemeClr val="accent2">
                  <a:lumMod val="75000"/>
                </a:schemeClr>
              </a:solidFill>
              <a:ln>
                <a:solidFill>
                  <a:sysClr val="windowText" lastClr="000000"/>
                </a:solidFill>
              </a:ln>
            </c:spPr>
          </c:dPt>
          <c:dPt>
            <c:idx val="21"/>
            <c:invertIfNegative val="0"/>
            <c:bubble3D val="0"/>
          </c:dPt>
          <c:dPt>
            <c:idx val="22"/>
            <c:invertIfNegative val="0"/>
            <c:bubble3D val="0"/>
          </c:dPt>
          <c:dPt>
            <c:idx val="24"/>
            <c:invertIfNegative val="0"/>
            <c:bubble3D val="0"/>
            <c:spPr>
              <a:solidFill>
                <a:schemeClr val="accent2">
                  <a:lumMod val="75000"/>
                </a:schemeClr>
              </a:solidFill>
              <a:ln>
                <a:solidFill>
                  <a:sysClr val="windowText" lastClr="000000"/>
                </a:solidFill>
              </a:ln>
            </c:spPr>
          </c:dPt>
          <c:dPt>
            <c:idx val="25"/>
            <c:invertIfNegative val="0"/>
            <c:bubble3D val="0"/>
          </c:dPt>
          <c:dPt>
            <c:idx val="26"/>
            <c:invertIfNegative val="0"/>
            <c:bubble3D val="0"/>
          </c:dPt>
          <c:dPt>
            <c:idx val="28"/>
            <c:invertIfNegative val="0"/>
            <c:bubble3D val="0"/>
            <c:spPr>
              <a:solidFill>
                <a:schemeClr val="accent2">
                  <a:lumMod val="75000"/>
                </a:schemeClr>
              </a:solidFill>
              <a:ln>
                <a:solidFill>
                  <a:sysClr val="windowText" lastClr="000000"/>
                </a:solidFill>
              </a:ln>
            </c:spPr>
          </c:dPt>
          <c:dPt>
            <c:idx val="32"/>
            <c:invertIfNegative val="0"/>
            <c:bubble3D val="0"/>
            <c:spPr>
              <a:solidFill>
                <a:schemeClr val="accent2">
                  <a:lumMod val="75000"/>
                </a:schemeClr>
              </a:solidFill>
              <a:ln>
                <a:solidFill>
                  <a:sysClr val="windowText" lastClr="000000"/>
                </a:solidFill>
              </a:ln>
            </c:spPr>
          </c:dPt>
          <c:cat>
            <c:multiLvlStrRef>
              <c:f>'Figure 6 '!$A$18:$B$40</c:f>
              <c:multiLvlStrCache>
                <c:ptCount val="23"/>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lvl>
                <c:lvl>
                  <c:pt idx="0">
                    <c:v>2014</c:v>
                  </c:pt>
                  <c:pt idx="4">
                    <c:v>2015</c:v>
                  </c:pt>
                  <c:pt idx="8">
                    <c:v>2016</c:v>
                  </c:pt>
                  <c:pt idx="12">
                    <c:v>2017</c:v>
                  </c:pt>
                  <c:pt idx="16">
                    <c:v>2018</c:v>
                  </c:pt>
                  <c:pt idx="20">
                    <c:v>2019</c:v>
                  </c:pt>
                </c:lvl>
              </c:multiLvlStrCache>
            </c:multiLvlStrRef>
          </c:cat>
          <c:val>
            <c:numRef>
              <c:f>'Figure 6 '!$C$18:$C$40</c:f>
              <c:numCache>
                <c:formatCode>#,##0</c:formatCode>
                <c:ptCount val="23"/>
                <c:pt idx="0">
                  <c:v>426851</c:v>
                </c:pt>
                <c:pt idx="1">
                  <c:v>551638</c:v>
                </c:pt>
                <c:pt idx="2">
                  <c:v>603845</c:v>
                </c:pt>
                <c:pt idx="3">
                  <c:v>430917</c:v>
                </c:pt>
                <c:pt idx="4">
                  <c:v>427248</c:v>
                </c:pt>
                <c:pt idx="5">
                  <c:v>594579</c:v>
                </c:pt>
                <c:pt idx="6">
                  <c:v>672387</c:v>
                </c:pt>
                <c:pt idx="7">
                  <c:v>502921</c:v>
                </c:pt>
                <c:pt idx="8">
                  <c:v>500402</c:v>
                </c:pt>
                <c:pt idx="9">
                  <c:v>678774</c:v>
                </c:pt>
                <c:pt idx="10">
                  <c:v>774778</c:v>
                </c:pt>
                <c:pt idx="11">
                  <c:v>627303</c:v>
                </c:pt>
                <c:pt idx="12">
                  <c:v>623232</c:v>
                </c:pt>
                <c:pt idx="13">
                  <c:v>812782</c:v>
                </c:pt>
                <c:pt idx="14">
                  <c:v>865503</c:v>
                </c:pt>
                <c:pt idx="15">
                  <c:v>630067</c:v>
                </c:pt>
                <c:pt idx="16">
                  <c:v>608461</c:v>
                </c:pt>
                <c:pt idx="17">
                  <c:v>853283</c:v>
                </c:pt>
                <c:pt idx="18">
                  <c:v>969984</c:v>
                </c:pt>
                <c:pt idx="19">
                  <c:v>716729</c:v>
                </c:pt>
                <c:pt idx="20">
                  <c:v>679338</c:v>
                </c:pt>
                <c:pt idx="21" formatCode="_-* #,##0_-;\-* #,##0_-;_-* &quot;-&quot;??_-;_-@_-">
                  <c:v>899398</c:v>
                </c:pt>
                <c:pt idx="22" formatCode="_-* #,##0_-;\-* #,##0_-;_-* &quot;-&quot;??_-;_-@_-">
                  <c:v>923478</c:v>
                </c:pt>
              </c:numCache>
            </c:numRef>
          </c:val>
        </c:ser>
        <c:ser>
          <c:idx val="1"/>
          <c:order val="1"/>
          <c:tx>
            <c:strRef>
              <c:f>'Figure 6 '!$D$5</c:f>
              <c:strCache>
                <c:ptCount val="1"/>
                <c:pt idx="0">
                  <c:v>Belfast City </c:v>
                </c:pt>
              </c:strCache>
            </c:strRef>
          </c:tx>
          <c:spPr>
            <a:solidFill>
              <a:schemeClr val="accent2">
                <a:lumMod val="60000"/>
                <a:lumOff val="40000"/>
              </a:schemeClr>
            </a:solidFill>
            <a:ln>
              <a:noFill/>
            </a:ln>
          </c:spPr>
          <c:invertIfNegative val="0"/>
          <c:dPt>
            <c:idx val="0"/>
            <c:invertIfNegative val="0"/>
            <c:bubble3D val="0"/>
            <c:spPr>
              <a:solidFill>
                <a:schemeClr val="accent2">
                  <a:lumMod val="60000"/>
                  <a:lumOff val="40000"/>
                </a:schemeClr>
              </a:solidFill>
              <a:ln>
                <a:solidFill>
                  <a:sysClr val="windowText" lastClr="000000"/>
                </a:solidFill>
              </a:ln>
            </c:spPr>
          </c:dPt>
          <c:dPt>
            <c:idx val="1"/>
            <c:invertIfNegative val="0"/>
            <c:bubble3D val="0"/>
          </c:dPt>
          <c:dPt>
            <c:idx val="2"/>
            <c:invertIfNegative val="0"/>
            <c:bubble3D val="0"/>
          </c:dPt>
          <c:dPt>
            <c:idx val="4"/>
            <c:invertIfNegative val="0"/>
            <c:bubble3D val="0"/>
            <c:spPr>
              <a:solidFill>
                <a:schemeClr val="accent2">
                  <a:lumMod val="60000"/>
                  <a:lumOff val="40000"/>
                </a:schemeClr>
              </a:solidFill>
              <a:ln>
                <a:solidFill>
                  <a:sysClr val="windowText" lastClr="000000"/>
                </a:solidFill>
              </a:ln>
            </c:spPr>
          </c:dPt>
          <c:dPt>
            <c:idx val="5"/>
            <c:invertIfNegative val="0"/>
            <c:bubble3D val="0"/>
          </c:dPt>
          <c:dPt>
            <c:idx val="6"/>
            <c:invertIfNegative val="0"/>
            <c:bubble3D val="0"/>
          </c:dPt>
          <c:dPt>
            <c:idx val="8"/>
            <c:invertIfNegative val="0"/>
            <c:bubble3D val="0"/>
            <c:spPr>
              <a:solidFill>
                <a:schemeClr val="accent2">
                  <a:lumMod val="60000"/>
                  <a:lumOff val="40000"/>
                </a:schemeClr>
              </a:solidFill>
              <a:ln>
                <a:solidFill>
                  <a:sysClr val="windowText" lastClr="000000"/>
                </a:solidFill>
              </a:ln>
            </c:spPr>
          </c:dPt>
          <c:dPt>
            <c:idx val="9"/>
            <c:invertIfNegative val="0"/>
            <c:bubble3D val="0"/>
          </c:dPt>
          <c:dPt>
            <c:idx val="10"/>
            <c:invertIfNegative val="0"/>
            <c:bubble3D val="0"/>
          </c:dPt>
          <c:dPt>
            <c:idx val="12"/>
            <c:invertIfNegative val="0"/>
            <c:bubble3D val="0"/>
            <c:spPr>
              <a:solidFill>
                <a:schemeClr val="accent2">
                  <a:lumMod val="60000"/>
                  <a:lumOff val="40000"/>
                </a:schemeClr>
              </a:solidFill>
              <a:ln>
                <a:solidFill>
                  <a:sysClr val="windowText" lastClr="000000"/>
                </a:solidFill>
              </a:ln>
            </c:spPr>
          </c:dPt>
          <c:dPt>
            <c:idx val="13"/>
            <c:invertIfNegative val="0"/>
            <c:bubble3D val="0"/>
          </c:dPt>
          <c:dPt>
            <c:idx val="14"/>
            <c:invertIfNegative val="0"/>
            <c:bubble3D val="0"/>
          </c:dPt>
          <c:dPt>
            <c:idx val="16"/>
            <c:invertIfNegative val="0"/>
            <c:bubble3D val="0"/>
            <c:spPr>
              <a:solidFill>
                <a:schemeClr val="accent2">
                  <a:lumMod val="60000"/>
                  <a:lumOff val="40000"/>
                </a:schemeClr>
              </a:solidFill>
              <a:ln>
                <a:solidFill>
                  <a:sysClr val="windowText" lastClr="000000"/>
                </a:solidFill>
              </a:ln>
            </c:spPr>
          </c:dPt>
          <c:dPt>
            <c:idx val="17"/>
            <c:invertIfNegative val="0"/>
            <c:bubble3D val="0"/>
          </c:dPt>
          <c:dPt>
            <c:idx val="18"/>
            <c:invertIfNegative val="0"/>
            <c:bubble3D val="0"/>
          </c:dPt>
          <c:dPt>
            <c:idx val="20"/>
            <c:invertIfNegative val="0"/>
            <c:bubble3D val="0"/>
            <c:spPr>
              <a:solidFill>
                <a:schemeClr val="accent2">
                  <a:lumMod val="60000"/>
                  <a:lumOff val="40000"/>
                </a:schemeClr>
              </a:solidFill>
              <a:ln>
                <a:solidFill>
                  <a:sysClr val="windowText" lastClr="000000"/>
                </a:solidFill>
              </a:ln>
            </c:spPr>
          </c:dPt>
          <c:dPt>
            <c:idx val="21"/>
            <c:invertIfNegative val="0"/>
            <c:bubble3D val="0"/>
          </c:dPt>
          <c:dPt>
            <c:idx val="22"/>
            <c:invertIfNegative val="0"/>
            <c:bubble3D val="0"/>
          </c:dPt>
          <c:dPt>
            <c:idx val="24"/>
            <c:invertIfNegative val="0"/>
            <c:bubble3D val="0"/>
            <c:spPr>
              <a:solidFill>
                <a:schemeClr val="accent2">
                  <a:lumMod val="60000"/>
                  <a:lumOff val="40000"/>
                </a:schemeClr>
              </a:solidFill>
              <a:ln>
                <a:solidFill>
                  <a:sysClr val="windowText" lastClr="000000"/>
                </a:solidFill>
              </a:ln>
            </c:spPr>
          </c:dPt>
          <c:dPt>
            <c:idx val="25"/>
            <c:invertIfNegative val="0"/>
            <c:bubble3D val="0"/>
          </c:dPt>
          <c:dPt>
            <c:idx val="26"/>
            <c:invertIfNegative val="0"/>
            <c:bubble3D val="0"/>
          </c:dPt>
          <c:dPt>
            <c:idx val="28"/>
            <c:invertIfNegative val="0"/>
            <c:bubble3D val="0"/>
            <c:spPr>
              <a:solidFill>
                <a:schemeClr val="accent2">
                  <a:lumMod val="60000"/>
                  <a:lumOff val="40000"/>
                </a:schemeClr>
              </a:solidFill>
              <a:ln>
                <a:solidFill>
                  <a:sysClr val="windowText" lastClr="000000"/>
                </a:solidFill>
              </a:ln>
            </c:spPr>
          </c:dPt>
          <c:dPt>
            <c:idx val="32"/>
            <c:invertIfNegative val="0"/>
            <c:bubble3D val="0"/>
            <c:spPr>
              <a:solidFill>
                <a:schemeClr val="accent2">
                  <a:lumMod val="60000"/>
                  <a:lumOff val="40000"/>
                </a:schemeClr>
              </a:solidFill>
              <a:ln>
                <a:solidFill>
                  <a:sysClr val="windowText" lastClr="000000"/>
                </a:solidFill>
              </a:ln>
            </c:spPr>
          </c:dPt>
          <c:cat>
            <c:multiLvlStrRef>
              <c:f>'Figure 6 '!$A$18:$B$40</c:f>
              <c:multiLvlStrCache>
                <c:ptCount val="23"/>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lvl>
                <c:lvl>
                  <c:pt idx="0">
                    <c:v>2014</c:v>
                  </c:pt>
                  <c:pt idx="4">
                    <c:v>2015</c:v>
                  </c:pt>
                  <c:pt idx="8">
                    <c:v>2016</c:v>
                  </c:pt>
                  <c:pt idx="12">
                    <c:v>2017</c:v>
                  </c:pt>
                  <c:pt idx="16">
                    <c:v>2018</c:v>
                  </c:pt>
                  <c:pt idx="20">
                    <c:v>2019</c:v>
                  </c:pt>
                </c:lvl>
              </c:multiLvlStrCache>
            </c:multiLvlStrRef>
          </c:cat>
          <c:val>
            <c:numRef>
              <c:f>'Figure 6 '!$D$18:$D$40</c:f>
              <c:numCache>
                <c:formatCode>#,##0</c:formatCode>
                <c:ptCount val="23"/>
                <c:pt idx="0">
                  <c:v>270276</c:v>
                </c:pt>
                <c:pt idx="1">
                  <c:v>338216</c:v>
                </c:pt>
                <c:pt idx="2">
                  <c:v>368032</c:v>
                </c:pt>
                <c:pt idx="3">
                  <c:v>307349</c:v>
                </c:pt>
                <c:pt idx="4">
                  <c:v>287709</c:v>
                </c:pt>
                <c:pt idx="5">
                  <c:v>359411</c:v>
                </c:pt>
                <c:pt idx="6">
                  <c:v>387267</c:v>
                </c:pt>
                <c:pt idx="7">
                  <c:v>307873</c:v>
                </c:pt>
                <c:pt idx="8">
                  <c:v>282712</c:v>
                </c:pt>
                <c:pt idx="9">
                  <c:v>358552</c:v>
                </c:pt>
                <c:pt idx="10">
                  <c:v>389141</c:v>
                </c:pt>
                <c:pt idx="11">
                  <c:v>293936</c:v>
                </c:pt>
                <c:pt idx="12">
                  <c:v>267795</c:v>
                </c:pt>
                <c:pt idx="13">
                  <c:v>341528</c:v>
                </c:pt>
                <c:pt idx="14">
                  <c:v>370725</c:v>
                </c:pt>
                <c:pt idx="15">
                  <c:v>297235</c:v>
                </c:pt>
                <c:pt idx="16">
                  <c:v>268278</c:v>
                </c:pt>
                <c:pt idx="17">
                  <c:v>460829</c:v>
                </c:pt>
                <c:pt idx="18">
                  <c:v>358221</c:v>
                </c:pt>
                <c:pt idx="19">
                  <c:v>288406</c:v>
                </c:pt>
                <c:pt idx="20">
                  <c:v>268573</c:v>
                </c:pt>
                <c:pt idx="21" formatCode="_-* #,##0_-;\-* #,##0_-;_-* &quot;-&quot;??_-;_-@_-">
                  <c:v>335209</c:v>
                </c:pt>
                <c:pt idx="22" formatCode="_-* #,##0_-;\-* #,##0_-;_-* &quot;-&quot;??_-;_-@_-">
                  <c:v>355314</c:v>
                </c:pt>
              </c:numCache>
            </c:numRef>
          </c:val>
        </c:ser>
        <c:ser>
          <c:idx val="2"/>
          <c:order val="2"/>
          <c:tx>
            <c:strRef>
              <c:f>'Figure 6 '!$E$5</c:f>
              <c:strCache>
                <c:ptCount val="1"/>
                <c:pt idx="0">
                  <c:v>City of Derry</c:v>
                </c:pt>
              </c:strCache>
            </c:strRef>
          </c:tx>
          <c:spPr>
            <a:solidFill>
              <a:schemeClr val="accent2">
                <a:lumMod val="40000"/>
                <a:lumOff val="60000"/>
              </a:schemeClr>
            </a:solidFill>
            <a:ln>
              <a:noFill/>
            </a:ln>
          </c:spPr>
          <c:invertIfNegative val="0"/>
          <c:dPt>
            <c:idx val="0"/>
            <c:invertIfNegative val="0"/>
            <c:bubble3D val="0"/>
            <c:spPr>
              <a:solidFill>
                <a:schemeClr val="accent2">
                  <a:lumMod val="40000"/>
                  <a:lumOff val="60000"/>
                </a:schemeClr>
              </a:solidFill>
              <a:ln>
                <a:solidFill>
                  <a:sysClr val="windowText" lastClr="000000"/>
                </a:solidFill>
              </a:ln>
            </c:spPr>
          </c:dPt>
          <c:dPt>
            <c:idx val="1"/>
            <c:invertIfNegative val="0"/>
            <c:bubble3D val="0"/>
          </c:dPt>
          <c:dPt>
            <c:idx val="2"/>
            <c:invertIfNegative val="0"/>
            <c:bubble3D val="0"/>
          </c:dPt>
          <c:dPt>
            <c:idx val="4"/>
            <c:invertIfNegative val="0"/>
            <c:bubble3D val="0"/>
            <c:spPr>
              <a:solidFill>
                <a:schemeClr val="accent2">
                  <a:lumMod val="40000"/>
                  <a:lumOff val="60000"/>
                </a:schemeClr>
              </a:solidFill>
              <a:ln>
                <a:solidFill>
                  <a:sysClr val="windowText" lastClr="000000"/>
                </a:solidFill>
              </a:ln>
            </c:spPr>
          </c:dPt>
          <c:dPt>
            <c:idx val="5"/>
            <c:invertIfNegative val="0"/>
            <c:bubble3D val="0"/>
          </c:dPt>
          <c:dPt>
            <c:idx val="6"/>
            <c:invertIfNegative val="0"/>
            <c:bubble3D val="0"/>
          </c:dPt>
          <c:dPt>
            <c:idx val="8"/>
            <c:invertIfNegative val="0"/>
            <c:bubble3D val="0"/>
            <c:spPr>
              <a:solidFill>
                <a:schemeClr val="accent2">
                  <a:lumMod val="40000"/>
                  <a:lumOff val="60000"/>
                </a:schemeClr>
              </a:solidFill>
              <a:ln>
                <a:solidFill>
                  <a:sysClr val="windowText" lastClr="000000"/>
                </a:solidFill>
              </a:ln>
            </c:spPr>
          </c:dPt>
          <c:dPt>
            <c:idx val="9"/>
            <c:invertIfNegative val="0"/>
            <c:bubble3D val="0"/>
          </c:dPt>
          <c:dPt>
            <c:idx val="10"/>
            <c:invertIfNegative val="0"/>
            <c:bubble3D val="0"/>
          </c:dPt>
          <c:dPt>
            <c:idx val="12"/>
            <c:invertIfNegative val="0"/>
            <c:bubble3D val="0"/>
            <c:spPr>
              <a:solidFill>
                <a:schemeClr val="accent2">
                  <a:lumMod val="40000"/>
                  <a:lumOff val="60000"/>
                </a:schemeClr>
              </a:solidFill>
              <a:ln>
                <a:solidFill>
                  <a:sysClr val="windowText" lastClr="000000"/>
                </a:solidFill>
              </a:ln>
            </c:spPr>
          </c:dPt>
          <c:dPt>
            <c:idx val="13"/>
            <c:invertIfNegative val="0"/>
            <c:bubble3D val="0"/>
          </c:dPt>
          <c:dPt>
            <c:idx val="14"/>
            <c:invertIfNegative val="0"/>
            <c:bubble3D val="0"/>
          </c:dPt>
          <c:dPt>
            <c:idx val="16"/>
            <c:invertIfNegative val="0"/>
            <c:bubble3D val="0"/>
            <c:spPr>
              <a:solidFill>
                <a:schemeClr val="accent2">
                  <a:lumMod val="40000"/>
                  <a:lumOff val="60000"/>
                </a:schemeClr>
              </a:solidFill>
              <a:ln>
                <a:solidFill>
                  <a:sysClr val="windowText" lastClr="000000"/>
                </a:solidFill>
              </a:ln>
            </c:spPr>
          </c:dPt>
          <c:dPt>
            <c:idx val="17"/>
            <c:invertIfNegative val="0"/>
            <c:bubble3D val="0"/>
          </c:dPt>
          <c:dPt>
            <c:idx val="18"/>
            <c:invertIfNegative val="0"/>
            <c:bubble3D val="0"/>
          </c:dPt>
          <c:dPt>
            <c:idx val="20"/>
            <c:invertIfNegative val="0"/>
            <c:bubble3D val="0"/>
            <c:spPr>
              <a:solidFill>
                <a:schemeClr val="accent2">
                  <a:lumMod val="40000"/>
                  <a:lumOff val="60000"/>
                </a:schemeClr>
              </a:solidFill>
              <a:ln>
                <a:solidFill>
                  <a:sysClr val="windowText" lastClr="000000"/>
                </a:solidFill>
              </a:ln>
            </c:spPr>
          </c:dPt>
          <c:dPt>
            <c:idx val="21"/>
            <c:invertIfNegative val="0"/>
            <c:bubble3D val="0"/>
          </c:dPt>
          <c:dPt>
            <c:idx val="22"/>
            <c:invertIfNegative val="0"/>
            <c:bubble3D val="0"/>
          </c:dPt>
          <c:dPt>
            <c:idx val="24"/>
            <c:invertIfNegative val="0"/>
            <c:bubble3D val="0"/>
            <c:spPr>
              <a:solidFill>
                <a:schemeClr val="accent2">
                  <a:lumMod val="40000"/>
                  <a:lumOff val="60000"/>
                </a:schemeClr>
              </a:solidFill>
              <a:ln>
                <a:solidFill>
                  <a:sysClr val="windowText" lastClr="000000"/>
                </a:solidFill>
              </a:ln>
            </c:spPr>
          </c:dPt>
          <c:dPt>
            <c:idx val="25"/>
            <c:invertIfNegative val="0"/>
            <c:bubble3D val="0"/>
          </c:dPt>
          <c:dPt>
            <c:idx val="26"/>
            <c:invertIfNegative val="0"/>
            <c:bubble3D val="0"/>
          </c:dPt>
          <c:dPt>
            <c:idx val="28"/>
            <c:invertIfNegative val="0"/>
            <c:bubble3D val="0"/>
            <c:spPr>
              <a:solidFill>
                <a:schemeClr val="accent2">
                  <a:lumMod val="40000"/>
                  <a:lumOff val="60000"/>
                </a:schemeClr>
              </a:solidFill>
              <a:ln>
                <a:solidFill>
                  <a:sysClr val="windowText" lastClr="000000"/>
                </a:solidFill>
              </a:ln>
            </c:spPr>
          </c:dPt>
          <c:dPt>
            <c:idx val="32"/>
            <c:invertIfNegative val="0"/>
            <c:bubble3D val="0"/>
            <c:spPr>
              <a:solidFill>
                <a:schemeClr val="accent2">
                  <a:lumMod val="40000"/>
                  <a:lumOff val="60000"/>
                </a:schemeClr>
              </a:solidFill>
              <a:ln>
                <a:solidFill>
                  <a:sysClr val="windowText" lastClr="000000"/>
                </a:solidFill>
              </a:ln>
            </c:spPr>
          </c:dPt>
          <c:cat>
            <c:multiLvlStrRef>
              <c:f>'Figure 6 '!$A$18:$B$40</c:f>
              <c:multiLvlStrCache>
                <c:ptCount val="23"/>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lvl>
                <c:lvl>
                  <c:pt idx="0">
                    <c:v>2014</c:v>
                  </c:pt>
                  <c:pt idx="4">
                    <c:v>2015</c:v>
                  </c:pt>
                  <c:pt idx="8">
                    <c:v>2016</c:v>
                  </c:pt>
                  <c:pt idx="12">
                    <c:v>2017</c:v>
                  </c:pt>
                  <c:pt idx="16">
                    <c:v>2018</c:v>
                  </c:pt>
                  <c:pt idx="20">
                    <c:v>2019</c:v>
                  </c:pt>
                </c:lvl>
              </c:multiLvlStrCache>
            </c:multiLvlStrRef>
          </c:cat>
          <c:val>
            <c:numRef>
              <c:f>'Figure 6 '!$E$18:$E$40</c:f>
              <c:numCache>
                <c:formatCode>#,##0</c:formatCode>
                <c:ptCount val="23"/>
                <c:pt idx="0">
                  <c:v>37816</c:v>
                </c:pt>
                <c:pt idx="1">
                  <c:v>45507</c:v>
                </c:pt>
                <c:pt idx="2">
                  <c:v>54147</c:v>
                </c:pt>
                <c:pt idx="3">
                  <c:v>40509</c:v>
                </c:pt>
                <c:pt idx="4">
                  <c:v>35674</c:v>
                </c:pt>
                <c:pt idx="5">
                  <c:v>36022</c:v>
                </c:pt>
                <c:pt idx="6">
                  <c:v>39697</c:v>
                </c:pt>
                <c:pt idx="7">
                  <c:v>35612</c:v>
                </c:pt>
                <c:pt idx="8">
                  <c:v>37282</c:v>
                </c:pt>
                <c:pt idx="9">
                  <c:v>37173</c:v>
                </c:pt>
                <c:pt idx="10">
                  <c:v>42385</c:v>
                </c:pt>
                <c:pt idx="11">
                  <c:v>32976</c:v>
                </c:pt>
                <c:pt idx="12">
                  <c:v>31621</c:v>
                </c:pt>
                <c:pt idx="13">
                  <c:v>19405</c:v>
                </c:pt>
                <c:pt idx="14">
                  <c:v>23643</c:v>
                </c:pt>
                <c:pt idx="15">
                  <c:v>23011</c:v>
                </c:pt>
                <c:pt idx="16">
                  <c:v>23381</c:v>
                </c:pt>
                <c:pt idx="17">
                  <c:v>23348</c:v>
                </c:pt>
                <c:pt idx="18">
                  <c:v>24115</c:v>
                </c:pt>
                <c:pt idx="19">
                  <c:v>22511</c:v>
                </c:pt>
                <c:pt idx="20">
                  <c:v>23226</c:v>
                </c:pt>
                <c:pt idx="21" formatCode="_-* #,##0_-;\-* #,##0_-;_-* &quot;-&quot;??_-;_-@_-">
                  <c:v>23981</c:v>
                </c:pt>
                <c:pt idx="22" formatCode="_-* #,##0_-;\-* #,##0_-;_-* &quot;-&quot;??_-;_-@_-">
                  <c:v>27807</c:v>
                </c:pt>
              </c:numCache>
            </c:numRef>
          </c:val>
        </c:ser>
        <c:ser>
          <c:idx val="3"/>
          <c:order val="3"/>
          <c:tx>
            <c:strRef>
              <c:f>'Figure 6 '!$F$5</c:f>
              <c:strCache>
                <c:ptCount val="1"/>
                <c:pt idx="0">
                  <c:v>Sea Ports </c:v>
                </c:pt>
              </c:strCache>
            </c:strRef>
          </c:tx>
          <c:spPr>
            <a:solidFill>
              <a:schemeClr val="tx2">
                <a:lumMod val="40000"/>
                <a:lumOff val="60000"/>
              </a:schemeClr>
            </a:solidFill>
            <a:ln>
              <a:noFill/>
            </a:ln>
          </c:spPr>
          <c:invertIfNegative val="0"/>
          <c:dPt>
            <c:idx val="0"/>
            <c:invertIfNegative val="0"/>
            <c:bubble3D val="0"/>
            <c:spPr>
              <a:solidFill>
                <a:schemeClr val="tx2">
                  <a:lumMod val="40000"/>
                  <a:lumOff val="60000"/>
                </a:schemeClr>
              </a:solidFill>
              <a:ln>
                <a:solidFill>
                  <a:sysClr val="windowText" lastClr="000000"/>
                </a:solidFill>
              </a:ln>
            </c:spPr>
          </c:dPt>
          <c:dPt>
            <c:idx val="1"/>
            <c:invertIfNegative val="0"/>
            <c:bubble3D val="0"/>
          </c:dPt>
          <c:dPt>
            <c:idx val="2"/>
            <c:invertIfNegative val="0"/>
            <c:bubble3D val="0"/>
          </c:dPt>
          <c:dPt>
            <c:idx val="4"/>
            <c:invertIfNegative val="0"/>
            <c:bubble3D val="0"/>
            <c:spPr>
              <a:solidFill>
                <a:schemeClr val="tx2">
                  <a:lumMod val="40000"/>
                  <a:lumOff val="60000"/>
                </a:schemeClr>
              </a:solidFill>
              <a:ln>
                <a:solidFill>
                  <a:sysClr val="windowText" lastClr="000000"/>
                </a:solidFill>
              </a:ln>
            </c:spPr>
          </c:dPt>
          <c:dPt>
            <c:idx val="5"/>
            <c:invertIfNegative val="0"/>
            <c:bubble3D val="0"/>
          </c:dPt>
          <c:dPt>
            <c:idx val="6"/>
            <c:invertIfNegative val="0"/>
            <c:bubble3D val="0"/>
          </c:dPt>
          <c:dPt>
            <c:idx val="8"/>
            <c:invertIfNegative val="0"/>
            <c:bubble3D val="0"/>
            <c:spPr>
              <a:solidFill>
                <a:schemeClr val="tx2">
                  <a:lumMod val="40000"/>
                  <a:lumOff val="60000"/>
                </a:schemeClr>
              </a:solidFill>
              <a:ln>
                <a:solidFill>
                  <a:sysClr val="windowText" lastClr="000000"/>
                </a:solidFill>
              </a:ln>
            </c:spPr>
          </c:dPt>
          <c:dPt>
            <c:idx val="9"/>
            <c:invertIfNegative val="0"/>
            <c:bubble3D val="0"/>
          </c:dPt>
          <c:dPt>
            <c:idx val="10"/>
            <c:invertIfNegative val="0"/>
            <c:bubble3D val="0"/>
          </c:dPt>
          <c:dPt>
            <c:idx val="12"/>
            <c:invertIfNegative val="0"/>
            <c:bubble3D val="0"/>
            <c:spPr>
              <a:solidFill>
                <a:schemeClr val="tx2">
                  <a:lumMod val="40000"/>
                  <a:lumOff val="60000"/>
                </a:schemeClr>
              </a:solidFill>
              <a:ln>
                <a:solidFill>
                  <a:sysClr val="windowText" lastClr="000000"/>
                </a:solidFill>
              </a:ln>
            </c:spPr>
          </c:dPt>
          <c:dPt>
            <c:idx val="13"/>
            <c:invertIfNegative val="0"/>
            <c:bubble3D val="0"/>
          </c:dPt>
          <c:dPt>
            <c:idx val="14"/>
            <c:invertIfNegative val="0"/>
            <c:bubble3D val="0"/>
          </c:dPt>
          <c:dPt>
            <c:idx val="16"/>
            <c:invertIfNegative val="0"/>
            <c:bubble3D val="0"/>
            <c:spPr>
              <a:solidFill>
                <a:schemeClr val="tx2">
                  <a:lumMod val="40000"/>
                  <a:lumOff val="60000"/>
                </a:schemeClr>
              </a:solidFill>
              <a:ln>
                <a:solidFill>
                  <a:sysClr val="windowText" lastClr="000000"/>
                </a:solidFill>
              </a:ln>
            </c:spPr>
          </c:dPt>
          <c:dPt>
            <c:idx val="17"/>
            <c:invertIfNegative val="0"/>
            <c:bubble3D val="0"/>
          </c:dPt>
          <c:dPt>
            <c:idx val="18"/>
            <c:invertIfNegative val="0"/>
            <c:bubble3D val="0"/>
          </c:dPt>
          <c:dPt>
            <c:idx val="20"/>
            <c:invertIfNegative val="0"/>
            <c:bubble3D val="0"/>
            <c:spPr>
              <a:solidFill>
                <a:schemeClr val="tx2">
                  <a:lumMod val="40000"/>
                  <a:lumOff val="60000"/>
                </a:schemeClr>
              </a:solidFill>
              <a:ln>
                <a:solidFill>
                  <a:sysClr val="windowText" lastClr="000000"/>
                </a:solidFill>
              </a:ln>
            </c:spPr>
          </c:dPt>
          <c:dPt>
            <c:idx val="21"/>
            <c:invertIfNegative val="0"/>
            <c:bubble3D val="0"/>
          </c:dPt>
          <c:dPt>
            <c:idx val="22"/>
            <c:invertIfNegative val="0"/>
            <c:bubble3D val="0"/>
          </c:dPt>
          <c:dPt>
            <c:idx val="24"/>
            <c:invertIfNegative val="0"/>
            <c:bubble3D val="0"/>
            <c:spPr>
              <a:solidFill>
                <a:schemeClr val="tx2">
                  <a:lumMod val="40000"/>
                  <a:lumOff val="60000"/>
                </a:schemeClr>
              </a:solidFill>
              <a:ln>
                <a:solidFill>
                  <a:sysClr val="windowText" lastClr="000000"/>
                </a:solidFill>
              </a:ln>
            </c:spPr>
          </c:dPt>
          <c:dPt>
            <c:idx val="25"/>
            <c:invertIfNegative val="0"/>
            <c:bubble3D val="0"/>
          </c:dPt>
          <c:dPt>
            <c:idx val="26"/>
            <c:invertIfNegative val="0"/>
            <c:bubble3D val="0"/>
          </c:dPt>
          <c:dPt>
            <c:idx val="28"/>
            <c:invertIfNegative val="0"/>
            <c:bubble3D val="0"/>
            <c:spPr>
              <a:solidFill>
                <a:schemeClr val="tx2">
                  <a:lumMod val="40000"/>
                  <a:lumOff val="60000"/>
                </a:schemeClr>
              </a:solidFill>
              <a:ln>
                <a:solidFill>
                  <a:sysClr val="windowText" lastClr="000000"/>
                </a:solidFill>
              </a:ln>
            </c:spPr>
          </c:dPt>
          <c:dPt>
            <c:idx val="32"/>
            <c:invertIfNegative val="0"/>
            <c:bubble3D val="0"/>
            <c:spPr>
              <a:solidFill>
                <a:schemeClr val="tx2">
                  <a:lumMod val="40000"/>
                  <a:lumOff val="60000"/>
                </a:schemeClr>
              </a:solidFill>
              <a:ln>
                <a:solidFill>
                  <a:sysClr val="windowText" lastClr="000000"/>
                </a:solidFill>
              </a:ln>
            </c:spPr>
          </c:dPt>
          <c:cat>
            <c:multiLvlStrRef>
              <c:f>'Figure 6 '!$A$18:$B$40</c:f>
              <c:multiLvlStrCache>
                <c:ptCount val="23"/>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lvl>
                <c:lvl>
                  <c:pt idx="0">
                    <c:v>2014</c:v>
                  </c:pt>
                  <c:pt idx="4">
                    <c:v>2015</c:v>
                  </c:pt>
                  <c:pt idx="8">
                    <c:v>2016</c:v>
                  </c:pt>
                  <c:pt idx="12">
                    <c:v>2017</c:v>
                  </c:pt>
                  <c:pt idx="16">
                    <c:v>2018</c:v>
                  </c:pt>
                  <c:pt idx="20">
                    <c:v>2019</c:v>
                  </c:pt>
                </c:lvl>
              </c:multiLvlStrCache>
            </c:multiLvlStrRef>
          </c:cat>
          <c:val>
            <c:numRef>
              <c:f>'Figure 6 '!$F$18:$F$40</c:f>
              <c:numCache>
                <c:formatCode>#,##0</c:formatCode>
                <c:ptCount val="23"/>
                <c:pt idx="0">
                  <c:v>119908</c:v>
                </c:pt>
                <c:pt idx="1">
                  <c:v>236452</c:v>
                </c:pt>
                <c:pt idx="2">
                  <c:v>345849</c:v>
                </c:pt>
                <c:pt idx="3">
                  <c:v>159639</c:v>
                </c:pt>
                <c:pt idx="4">
                  <c:v>121250</c:v>
                </c:pt>
                <c:pt idx="5">
                  <c:v>224689</c:v>
                </c:pt>
                <c:pt idx="6">
                  <c:v>324526</c:v>
                </c:pt>
                <c:pt idx="7">
                  <c:v>147811</c:v>
                </c:pt>
                <c:pt idx="8">
                  <c:v>131151</c:v>
                </c:pt>
                <c:pt idx="9">
                  <c:v>207894</c:v>
                </c:pt>
                <c:pt idx="10">
                  <c:v>316118</c:v>
                </c:pt>
                <c:pt idx="11">
                  <c:v>157838</c:v>
                </c:pt>
                <c:pt idx="12">
                  <c:v>121961</c:v>
                </c:pt>
                <c:pt idx="13">
                  <c:v>228238</c:v>
                </c:pt>
                <c:pt idx="14">
                  <c:v>319921</c:v>
                </c:pt>
                <c:pt idx="15">
                  <c:v>159830</c:v>
                </c:pt>
                <c:pt idx="16">
                  <c:v>126669</c:v>
                </c:pt>
                <c:pt idx="17">
                  <c:v>222671</c:v>
                </c:pt>
                <c:pt idx="18">
                  <c:v>316432</c:v>
                </c:pt>
                <c:pt idx="19">
                  <c:v>157644</c:v>
                </c:pt>
                <c:pt idx="20">
                  <c:v>125541</c:v>
                </c:pt>
                <c:pt idx="21" formatCode="_-* #,##0_-;\-* #,##0_-;_-* &quot;-&quot;??_-;_-@_-">
                  <c:v>232676</c:v>
                </c:pt>
                <c:pt idx="22" formatCode="_-* #,##0_-;\-* #,##0_-;_-* &quot;-&quot;??_-;_-@_-">
                  <c:v>317909</c:v>
                </c:pt>
              </c:numCache>
            </c:numRef>
          </c:val>
        </c:ser>
        <c:dLbls>
          <c:showLegendKey val="0"/>
          <c:showVal val="0"/>
          <c:showCatName val="0"/>
          <c:showSerName val="0"/>
          <c:showPercent val="0"/>
          <c:showBubbleSize val="0"/>
        </c:dLbls>
        <c:gapWidth val="150"/>
        <c:overlap val="100"/>
        <c:axId val="536865504"/>
        <c:axId val="364650120"/>
      </c:barChart>
      <c:catAx>
        <c:axId val="536865504"/>
        <c:scaling>
          <c:orientation val="minMax"/>
        </c:scaling>
        <c:delete val="0"/>
        <c:axPos val="b"/>
        <c:numFmt formatCode="General" sourceLinked="0"/>
        <c:majorTickMark val="out"/>
        <c:minorTickMark val="none"/>
        <c:tickLblPos val="nextTo"/>
        <c:crossAx val="364650120"/>
        <c:crosses val="autoZero"/>
        <c:auto val="1"/>
        <c:lblAlgn val="ctr"/>
        <c:lblOffset val="100"/>
        <c:noMultiLvlLbl val="0"/>
      </c:catAx>
      <c:valAx>
        <c:axId val="364650120"/>
        <c:scaling>
          <c:orientation val="minMax"/>
          <c:max val="1600000"/>
          <c:min val="0"/>
        </c:scaling>
        <c:delete val="0"/>
        <c:axPos val="l"/>
        <c:numFmt formatCode="#,##0" sourceLinked="1"/>
        <c:majorTickMark val="out"/>
        <c:minorTickMark val="none"/>
        <c:tickLblPos val="nextTo"/>
        <c:crossAx val="536865504"/>
        <c:crosses val="autoZero"/>
        <c:crossBetween val="between"/>
      </c:valAx>
      <c:dTable>
        <c:showHorzBorder val="1"/>
        <c:showVertBorder val="1"/>
        <c:showOutline val="1"/>
        <c:showKeys val="1"/>
      </c:dTable>
    </c:plotArea>
    <c:plotVisOnly val="1"/>
    <c:dispBlanksAs val="gap"/>
    <c:showDLblsOverMax val="0"/>
  </c:chart>
  <c:spPr>
    <a:solidFill>
      <a:sysClr val="window" lastClr="FFFFFF"/>
    </a:solidFill>
    <a:ln>
      <a:noFill/>
    </a:ln>
  </c:spPr>
  <c:txPr>
    <a:bodyPr/>
    <a:lstStyle/>
    <a:p>
      <a:pPr>
        <a:defRPr>
          <a:latin typeface="Arial" pitchFamily="34" charset="0"/>
          <a:cs typeface="Arial" pitchFamily="34"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96721296979929E-2"/>
          <c:y val="4.2105254433225353E-2"/>
          <c:w val="0.89085066781026323"/>
          <c:h val="0.76832495476068075"/>
        </c:manualLayout>
      </c:layout>
      <c:barChart>
        <c:barDir val="col"/>
        <c:grouping val="stacked"/>
        <c:varyColors val="0"/>
        <c:ser>
          <c:idx val="0"/>
          <c:order val="0"/>
          <c:tx>
            <c:strRef>
              <c:f>'Figure 7 '!$A$9</c:f>
              <c:strCache>
                <c:ptCount val="1"/>
                <c:pt idx="0">
                  <c:v>Belfast</c:v>
                </c:pt>
              </c:strCache>
            </c:strRef>
          </c:tx>
          <c:invertIfNegative val="0"/>
          <c:cat>
            <c:multiLvlStrRef>
              <c:f>'Figure 7 '!$F$7:$AF$8</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f>'Figure 7 '!$F$9:$AF$9</c:f>
              <c:numCache>
                <c:formatCode>General</c:formatCode>
                <c:ptCount val="27"/>
                <c:pt idx="0">
                  <c:v>0</c:v>
                </c:pt>
                <c:pt idx="1">
                  <c:v>21</c:v>
                </c:pt>
                <c:pt idx="2">
                  <c:v>33</c:v>
                </c:pt>
                <c:pt idx="3">
                  <c:v>3</c:v>
                </c:pt>
                <c:pt idx="4">
                  <c:v>1</c:v>
                </c:pt>
                <c:pt idx="5">
                  <c:v>21</c:v>
                </c:pt>
                <c:pt idx="6">
                  <c:v>38</c:v>
                </c:pt>
                <c:pt idx="7">
                  <c:v>3</c:v>
                </c:pt>
                <c:pt idx="8">
                  <c:v>1</c:v>
                </c:pt>
                <c:pt idx="9">
                  <c:v>18</c:v>
                </c:pt>
                <c:pt idx="10">
                  <c:v>34</c:v>
                </c:pt>
                <c:pt idx="11">
                  <c:v>5</c:v>
                </c:pt>
                <c:pt idx="12">
                  <c:v>2</c:v>
                </c:pt>
                <c:pt idx="13">
                  <c:v>26</c:v>
                </c:pt>
                <c:pt idx="14">
                  <c:v>52</c:v>
                </c:pt>
                <c:pt idx="15">
                  <c:v>1</c:v>
                </c:pt>
                <c:pt idx="16">
                  <c:v>0</c:v>
                </c:pt>
                <c:pt idx="17">
                  <c:v>41</c:v>
                </c:pt>
                <c:pt idx="18">
                  <c:v>52</c:v>
                </c:pt>
                <c:pt idx="19">
                  <c:v>0</c:v>
                </c:pt>
                <c:pt idx="20">
                  <c:v>1</c:v>
                </c:pt>
                <c:pt idx="21">
                  <c:v>49</c:v>
                </c:pt>
                <c:pt idx="22">
                  <c:v>67</c:v>
                </c:pt>
                <c:pt idx="23">
                  <c:v>1</c:v>
                </c:pt>
                <c:pt idx="24">
                  <c:v>1</c:v>
                </c:pt>
                <c:pt idx="25">
                  <c:v>56</c:v>
                </c:pt>
                <c:pt idx="26">
                  <c:v>88</c:v>
                </c:pt>
              </c:numCache>
            </c:numRef>
          </c:val>
        </c:ser>
        <c:ser>
          <c:idx val="1"/>
          <c:order val="1"/>
          <c:tx>
            <c:strRef>
              <c:f>'Figure 7 '!$A$10</c:f>
              <c:strCache>
                <c:ptCount val="1"/>
                <c:pt idx="0">
                  <c:v>Londonderry</c:v>
                </c:pt>
              </c:strCache>
            </c:strRef>
          </c:tx>
          <c:invertIfNegative val="0"/>
          <c:cat>
            <c:multiLvlStrRef>
              <c:f>'Figure 7 '!$F$7:$AF$8</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f>'Figure 7 '!$F$10:$AF$10</c:f>
              <c:numCache>
                <c:formatCode>General</c:formatCode>
                <c:ptCount val="27"/>
                <c:pt idx="0">
                  <c:v>0</c:v>
                </c:pt>
                <c:pt idx="1">
                  <c:v>3</c:v>
                </c:pt>
                <c:pt idx="2">
                  <c:v>2</c:v>
                </c:pt>
                <c:pt idx="3">
                  <c:v>0</c:v>
                </c:pt>
                <c:pt idx="4">
                  <c:v>0</c:v>
                </c:pt>
                <c:pt idx="5">
                  <c:v>2</c:v>
                </c:pt>
                <c:pt idx="6">
                  <c:v>3</c:v>
                </c:pt>
                <c:pt idx="7">
                  <c:v>0</c:v>
                </c:pt>
                <c:pt idx="8">
                  <c:v>0</c:v>
                </c:pt>
                <c:pt idx="9">
                  <c:v>2</c:v>
                </c:pt>
                <c:pt idx="10">
                  <c:v>4</c:v>
                </c:pt>
                <c:pt idx="11">
                  <c:v>0</c:v>
                </c:pt>
                <c:pt idx="12">
                  <c:v>0</c:v>
                </c:pt>
                <c:pt idx="13">
                  <c:v>0</c:v>
                </c:pt>
                <c:pt idx="14">
                  <c:v>5</c:v>
                </c:pt>
                <c:pt idx="15">
                  <c:v>0</c:v>
                </c:pt>
                <c:pt idx="16">
                  <c:v>0</c:v>
                </c:pt>
                <c:pt idx="17">
                  <c:v>3</c:v>
                </c:pt>
                <c:pt idx="18">
                  <c:v>6</c:v>
                </c:pt>
                <c:pt idx="19">
                  <c:v>0</c:v>
                </c:pt>
                <c:pt idx="20">
                  <c:v>0</c:v>
                </c:pt>
                <c:pt idx="21">
                  <c:v>2</c:v>
                </c:pt>
                <c:pt idx="22">
                  <c:v>6</c:v>
                </c:pt>
                <c:pt idx="23">
                  <c:v>0</c:v>
                </c:pt>
                <c:pt idx="24">
                  <c:v>0</c:v>
                </c:pt>
                <c:pt idx="25">
                  <c:v>4</c:v>
                </c:pt>
                <c:pt idx="26">
                  <c:v>14</c:v>
                </c:pt>
              </c:numCache>
            </c:numRef>
          </c:val>
        </c:ser>
        <c:ser>
          <c:idx val="2"/>
          <c:order val="2"/>
          <c:tx>
            <c:strRef>
              <c:f>'Figure 7 '!$A$11</c:f>
              <c:strCache>
                <c:ptCount val="1"/>
                <c:pt idx="0">
                  <c:v>Other</c:v>
                </c:pt>
              </c:strCache>
            </c:strRef>
          </c:tx>
          <c:invertIfNegative val="0"/>
          <c:cat>
            <c:multiLvlStrRef>
              <c:f>'Figure 7 '!$F$7:$AF$8</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f>'Figure 7 '!$F$11:$AF$11</c:f>
              <c:numCache>
                <c:formatCode>General</c:formatCode>
                <c:ptCount val="27"/>
                <c:pt idx="0">
                  <c:v>0</c:v>
                </c:pt>
                <c:pt idx="1">
                  <c:v>0</c:v>
                </c:pt>
                <c:pt idx="2">
                  <c:v>0</c:v>
                </c:pt>
                <c:pt idx="3">
                  <c:v>0</c:v>
                </c:pt>
                <c:pt idx="4">
                  <c:v>0</c:v>
                </c:pt>
                <c:pt idx="5">
                  <c:v>0</c:v>
                </c:pt>
                <c:pt idx="6">
                  <c:v>1</c:v>
                </c:pt>
                <c:pt idx="7">
                  <c:v>0</c:v>
                </c:pt>
                <c:pt idx="8">
                  <c:v>0</c:v>
                </c:pt>
                <c:pt idx="9">
                  <c:v>1</c:v>
                </c:pt>
                <c:pt idx="10">
                  <c:v>2</c:v>
                </c:pt>
                <c:pt idx="11">
                  <c:v>0</c:v>
                </c:pt>
                <c:pt idx="12">
                  <c:v>0</c:v>
                </c:pt>
                <c:pt idx="13">
                  <c:v>4</c:v>
                </c:pt>
                <c:pt idx="14">
                  <c:v>3</c:v>
                </c:pt>
                <c:pt idx="15">
                  <c:v>0</c:v>
                </c:pt>
                <c:pt idx="16">
                  <c:v>0</c:v>
                </c:pt>
                <c:pt idx="17">
                  <c:v>6</c:v>
                </c:pt>
                <c:pt idx="18">
                  <c:v>4</c:v>
                </c:pt>
                <c:pt idx="19">
                  <c:v>0</c:v>
                </c:pt>
                <c:pt idx="20">
                  <c:v>0</c:v>
                </c:pt>
                <c:pt idx="21">
                  <c:v>1</c:v>
                </c:pt>
                <c:pt idx="22">
                  <c:v>1</c:v>
                </c:pt>
                <c:pt idx="23">
                  <c:v>0</c:v>
                </c:pt>
                <c:pt idx="24">
                  <c:v>0</c:v>
                </c:pt>
                <c:pt idx="25">
                  <c:v>0</c:v>
                </c:pt>
                <c:pt idx="26">
                  <c:v>0</c:v>
                </c:pt>
              </c:numCache>
            </c:numRef>
          </c:val>
        </c:ser>
        <c:dLbls>
          <c:showLegendKey val="0"/>
          <c:showVal val="0"/>
          <c:showCatName val="0"/>
          <c:showSerName val="0"/>
          <c:showPercent val="0"/>
          <c:showBubbleSize val="0"/>
        </c:dLbls>
        <c:gapWidth val="150"/>
        <c:overlap val="100"/>
        <c:axId val="364652472"/>
        <c:axId val="364649336"/>
      </c:barChart>
      <c:catAx>
        <c:axId val="364652472"/>
        <c:scaling>
          <c:orientation val="minMax"/>
        </c:scaling>
        <c:delete val="0"/>
        <c:axPos val="b"/>
        <c:numFmt formatCode="General" sourceLinked="0"/>
        <c:majorTickMark val="out"/>
        <c:minorTickMark val="none"/>
        <c:tickLblPos val="nextTo"/>
        <c:crossAx val="364649336"/>
        <c:crosses val="autoZero"/>
        <c:auto val="1"/>
        <c:lblAlgn val="ctr"/>
        <c:lblOffset val="100"/>
        <c:noMultiLvlLbl val="0"/>
      </c:catAx>
      <c:valAx>
        <c:axId val="364649336"/>
        <c:scaling>
          <c:orientation val="minMax"/>
        </c:scaling>
        <c:delete val="0"/>
        <c:axPos val="l"/>
        <c:numFmt formatCode="General" sourceLinked="1"/>
        <c:majorTickMark val="out"/>
        <c:minorTickMark val="none"/>
        <c:tickLblPos val="nextTo"/>
        <c:crossAx val="364652472"/>
        <c:crosses val="autoZero"/>
        <c:crossBetween val="between"/>
      </c:valAx>
      <c:dTable>
        <c:showHorzBorder val="1"/>
        <c:showVertBorder val="1"/>
        <c:showOutline val="1"/>
        <c:showKeys val="1"/>
      </c:dTable>
    </c:plotArea>
    <c:plotVisOnly val="1"/>
    <c:dispBlanksAs val="gap"/>
    <c:showDLblsOverMax val="0"/>
  </c:chart>
  <c:spPr>
    <a:solidFill>
      <a:sysClr val="window" lastClr="FFFFFF"/>
    </a:solidFill>
    <a:ln>
      <a:noFill/>
    </a:ln>
  </c:spPr>
  <c:txPr>
    <a:bodyPr/>
    <a:lstStyle/>
    <a:p>
      <a:pPr>
        <a:defRPr>
          <a:latin typeface="Arial" pitchFamily="34" charset="0"/>
          <a:cs typeface="Arial" pitchFamily="34"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Rolling Year</a:t>
            </a:r>
            <a:r>
              <a:rPr lang="en-GB" sz="1200" baseline="0">
                <a:latin typeface="Arial" panose="020B0604020202020204" pitchFamily="34" charset="0"/>
                <a:cs typeface="Arial" panose="020B0604020202020204" pitchFamily="34" charset="0"/>
              </a:rPr>
              <a:t> Number of</a:t>
            </a:r>
          </a:p>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Overnight trips (millions)</a:t>
            </a:r>
          </a:p>
        </c:rich>
      </c:tx>
      <c:layout>
        <c:manualLayout>
          <c:xMode val="edge"/>
          <c:yMode val="edge"/>
          <c:x val="4.5506628885196482E-4"/>
          <c:y val="8.8008800880088004E-3"/>
        </c:manualLayout>
      </c:layout>
      <c:overlay val="0"/>
      <c:spPr>
        <a:noFill/>
        <a:ln>
          <a:noFill/>
        </a:ln>
        <a:effectLst/>
      </c:spPr>
    </c:title>
    <c:autoTitleDeleted val="0"/>
    <c:plotArea>
      <c:layout>
        <c:manualLayout>
          <c:layoutTarget val="inner"/>
          <c:xMode val="edge"/>
          <c:yMode val="edge"/>
          <c:x val="4.601485401429093E-2"/>
          <c:y val="9.2634806787765409E-2"/>
          <c:w val="0.95398514598570905"/>
          <c:h val="0.80101400691250224"/>
        </c:manualLayout>
      </c:layout>
      <c:lineChart>
        <c:grouping val="standard"/>
        <c:varyColors val="0"/>
        <c:ser>
          <c:idx val="2"/>
          <c:order val="1"/>
          <c:tx>
            <c:strRef>
              <c:f>'Figure 8'!$X$5</c:f>
              <c:strCache>
                <c:ptCount val="1"/>
                <c:pt idx="0">
                  <c:v>Rolling Years Overnight Trips (inc RoI residents)</c:v>
                </c:pt>
              </c:strCache>
            </c:strRef>
          </c:tx>
          <c:spPr>
            <a:ln w="28575">
              <a:solidFill>
                <a:srgbClr val="00B050"/>
              </a:solidFill>
            </a:ln>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layout>
                <c:manualLayout>
                  <c:x val="3.0694444612283534E-2"/>
                  <c:y val="-9.5426193864059594E-2"/>
                </c:manualLayout>
              </c:layout>
              <c:tx>
                <c:rich>
                  <a:bodyPr/>
                  <a:lstStyle/>
                  <a:p>
                    <a:r>
                      <a:rPr lang="en-US">
                        <a:latin typeface="Arial" panose="020B0604020202020204" pitchFamily="34" charset="0"/>
                        <a:cs typeface="Arial" panose="020B0604020202020204" pitchFamily="34" charset="0"/>
                      </a:rPr>
                      <a:t>Including RoI residents</a:t>
                    </a:r>
                  </a:p>
                </c:rich>
              </c:tx>
              <c:showLegendKey val="0"/>
              <c:showVal val="0"/>
              <c:showCatName val="0"/>
              <c:showSerName val="1"/>
              <c:showPercent val="0"/>
              <c:showBubbleSize val="0"/>
              <c:extLst>
                <c:ext xmlns:c15="http://schemas.microsoft.com/office/drawing/2012/chart" uri="{CE6537A1-D6FC-4f65-9D91-7224C49458BB}"/>
              </c:extLst>
            </c:dLbl>
            <c:dLbl>
              <c:idx val="22"/>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rgbClr val="00B050"/>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'Figure 8'!$S$6:$T$40</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 </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f>'Figure 8'!$X$6:$X$40</c:f>
              <c:numCache>
                <c:formatCode>_-* #,##0_-;\-* #,##0_-;_-* "-"??_-;_-@_-</c:formatCode>
                <c:ptCount val="27"/>
                <c:pt idx="0">
                  <c:v>4164220.8848546301</c:v>
                </c:pt>
                <c:pt idx="1">
                  <c:v>4200581.795949637</c:v>
                </c:pt>
                <c:pt idx="2">
                  <c:v>4241056.55480434</c:v>
                </c:pt>
                <c:pt idx="3">
                  <c:v>4069440.4235911751</c:v>
                </c:pt>
                <c:pt idx="4">
                  <c:v>4026459.6870188513</c:v>
                </c:pt>
                <c:pt idx="5">
                  <c:v>4137374.7289523296</c:v>
                </c:pt>
                <c:pt idx="6">
                  <c:v>4294428.2998425653</c:v>
                </c:pt>
                <c:pt idx="7">
                  <c:v>4513146.4003482983</c:v>
                </c:pt>
                <c:pt idx="8">
                  <c:v>4649933.4456728213</c:v>
                </c:pt>
                <c:pt idx="9">
                  <c:v>4649322.2490766114</c:v>
                </c:pt>
                <c:pt idx="10">
                  <c:v>4552115.0238852706</c:v>
                </c:pt>
                <c:pt idx="11">
                  <c:v>4531617.9835282769</c:v>
                </c:pt>
                <c:pt idx="12">
                  <c:v>4522878.2994910721</c:v>
                </c:pt>
                <c:pt idx="13">
                  <c:v>4410785.4167176951</c:v>
                </c:pt>
                <c:pt idx="14">
                  <c:v>4497516.2548925327</c:v>
                </c:pt>
                <c:pt idx="15">
                  <c:v>4571100.4077096106</c:v>
                </c:pt>
                <c:pt idx="16">
                  <c:v>4619400.5761669958</c:v>
                </c:pt>
                <c:pt idx="17">
                  <c:v>4719519.1858338797</c:v>
                </c:pt>
                <c:pt idx="18">
                  <c:v>4927750.3975851936</c:v>
                </c:pt>
                <c:pt idx="19">
                  <c:v>4851315.2180042081</c:v>
                </c:pt>
                <c:pt idx="20">
                  <c:v>4844350.5788389007</c:v>
                </c:pt>
                <c:pt idx="21">
                  <c:v>4919972.4034042945</c:v>
                </c:pt>
                <c:pt idx="22">
                  <c:v>4827546.1068492886</c:v>
                </c:pt>
                <c:pt idx="23">
                  <c:v>4996928.4522024412</c:v>
                </c:pt>
                <c:pt idx="24">
                  <c:v>5062259.8933472596</c:v>
                </c:pt>
              </c:numCache>
            </c:numRef>
          </c:val>
          <c:smooth val="0"/>
        </c:ser>
        <c:ser>
          <c:idx val="1"/>
          <c:order val="2"/>
          <c:tx>
            <c:strRef>
              <c:f>'Figure 1'!$V$5</c:f>
              <c:strCache>
                <c:ptCount val="1"/>
                <c:pt idx="0">
                  <c:v>Rolling Year Overnight Trips  (exc RoI residents)</c:v>
                </c:pt>
              </c:strCache>
            </c:strRef>
          </c:tx>
          <c:spPr>
            <a:ln>
              <a:solidFill>
                <a:srgbClr val="0070C0"/>
              </a:solidFill>
            </a:ln>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layout>
                <c:manualLayout>
                  <c:x val="3.9571292867297096E-2"/>
                  <c:y val="6.3617462576039702E-2"/>
                </c:manualLayout>
              </c:layout>
              <c:tx>
                <c:rich>
                  <a:bodyPr/>
                  <a:lstStyle/>
                  <a:p>
                    <a:r>
                      <a:rPr lang="en-US"/>
                      <a:t>Excluding RoI residents</a:t>
                    </a:r>
                  </a:p>
                </c:rich>
              </c:tx>
              <c:showLegendKey val="0"/>
              <c:showVal val="0"/>
              <c:showCatName val="0"/>
              <c:showSerName val="1"/>
              <c:showPercent val="0"/>
              <c:showBubbleSize val="0"/>
              <c:extLst>
                <c:ext xmlns:c15="http://schemas.microsoft.com/office/drawing/2012/chart" uri="{CE6537A1-D6FC-4f65-9D91-7224C49458BB}"/>
              </c:extLst>
            </c:dLbl>
            <c:dLbl>
              <c:idx val="22"/>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dLbl>
              <c:idx val="25"/>
              <c:delete val="1"/>
              <c:extLst>
                <c:ext xmlns:c15="http://schemas.microsoft.com/office/drawing/2012/chart" uri="{CE6537A1-D6FC-4f65-9D91-7224C49458BB}"/>
              </c:extLst>
            </c:dLbl>
            <c:dLbl>
              <c:idx val="26"/>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accent1"/>
                    </a:solidFill>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'Figure 1'!$S$14:$T$40</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 </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f>'Figure 1'!$V$14:$V$40</c:f>
              <c:numCache>
                <c:formatCode>_-* #,##0_-;\-* #,##0_-;_-* "-"??_-;_-@_-</c:formatCode>
                <c:ptCount val="27"/>
                <c:pt idx="0">
                  <c:v>3694835.8848546301</c:v>
                </c:pt>
                <c:pt idx="1">
                  <c:v>3773949.7959496374</c:v>
                </c:pt>
                <c:pt idx="2">
                  <c:v>3819690.55480434</c:v>
                </c:pt>
                <c:pt idx="3">
                  <c:v>3673081.4235911751</c:v>
                </c:pt>
                <c:pt idx="4">
                  <c:v>3699310.6870188513</c:v>
                </c:pt>
                <c:pt idx="5">
                  <c:v>3802775.7289523296</c:v>
                </c:pt>
                <c:pt idx="6">
                  <c:v>3957758.2998425653</c:v>
                </c:pt>
                <c:pt idx="7">
                  <c:v>4123389.4003482978</c:v>
                </c:pt>
                <c:pt idx="8">
                  <c:v>4231365.4456728213</c:v>
                </c:pt>
                <c:pt idx="9">
                  <c:v>4270846.2490766104</c:v>
                </c:pt>
                <c:pt idx="10">
                  <c:v>4192594.0238852696</c:v>
                </c:pt>
                <c:pt idx="11">
                  <c:v>4195234.9835282769</c:v>
                </c:pt>
                <c:pt idx="12">
                  <c:v>4176908.2994910721</c:v>
                </c:pt>
                <c:pt idx="13">
                  <c:v>4037475.4167176946</c:v>
                </c:pt>
                <c:pt idx="14">
                  <c:v>4103758.2548925327</c:v>
                </c:pt>
                <c:pt idx="15">
                  <c:v>4116968.4077096106</c:v>
                </c:pt>
                <c:pt idx="16">
                  <c:v>4151172.5761669958</c:v>
                </c:pt>
                <c:pt idx="17">
                  <c:v>4221066.1858338797</c:v>
                </c:pt>
                <c:pt idx="18">
                  <c:v>4403799.3975851936</c:v>
                </c:pt>
                <c:pt idx="19">
                  <c:v>4368934.2180042071</c:v>
                </c:pt>
                <c:pt idx="20">
                  <c:v>4362121.5788389007</c:v>
                </c:pt>
                <c:pt idx="21">
                  <c:v>4466156.4034042936</c:v>
                </c:pt>
                <c:pt idx="22">
                  <c:v>4318355.1068492886</c:v>
                </c:pt>
                <c:pt idx="23">
                  <c:v>4405843.4522024412</c:v>
                </c:pt>
                <c:pt idx="24">
                  <c:v>4435787.8933472596</c:v>
                </c:pt>
                <c:pt idx="25">
                  <c:v>4544074.7205038555</c:v>
                </c:pt>
                <c:pt idx="26">
                  <c:v>4574960.0669699833</c:v>
                </c:pt>
              </c:numCache>
            </c:numRef>
          </c:val>
          <c:smooth val="0"/>
        </c:ser>
        <c:dLbls>
          <c:showLegendKey val="0"/>
          <c:showVal val="0"/>
          <c:showCatName val="0"/>
          <c:showSerName val="0"/>
          <c:showPercent val="0"/>
          <c:showBubbleSize val="0"/>
        </c:dLbls>
        <c:smooth val="0"/>
        <c:axId val="364650904"/>
        <c:axId val="364651296"/>
        <c:extLst>
          <c:ext xmlns:c15="http://schemas.microsoft.com/office/drawing/2012/chart" uri="{02D57815-91ED-43cb-92C2-25804820EDAC}">
            <c15:filteredLineSeries>
              <c15:ser>
                <c:idx val="0"/>
                <c:order val="0"/>
                <c:tx>
                  <c:strRef>
                    <c:extLst>
                      <c:ext uri="{02D57815-91ED-43cb-92C2-25804820EDAC}">
                        <c15:formulaRef>
                          <c15:sqref>'Figure 8'!$W$5</c15:sqref>
                        </c15:formulaRef>
                      </c:ext>
                    </c:extLst>
                    <c:strCache>
                      <c:ptCount val="1"/>
                      <c:pt idx="0">
                        <c:v>Rolling Year Overnight Trips (exc RoI residents)</c:v>
                      </c:pt>
                    </c:strCache>
                  </c:strRef>
                </c:tx>
                <c:spPr>
                  <a:ln w="25400">
                    <a:solidFill>
                      <a:schemeClr val="accent1"/>
                    </a:solidFill>
                  </a:ln>
                </c:spPr>
                <c:marker>
                  <c:symbol val="none"/>
                </c:marker>
                <c:cat>
                  <c:multiLvlStrRef>
                    <c:extLst>
                      <c:ext uri="{02D57815-91ED-43cb-92C2-25804820EDAC}">
                        <c15:formulaRef>
                          <c15:sqref>'Figure 8'!$S$6:$T$40</c15:sqref>
                        </c15:formulaRef>
                      </c:ext>
                    </c:extLst>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 </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extLst>
                      <c:ext uri="{02D57815-91ED-43cb-92C2-25804820EDAC}">
                        <c15:formulaRef>
                          <c15:sqref>'Figure 8'!$W$6:$W$40</c15:sqref>
                        </c15:formulaRef>
                      </c:ext>
                    </c:extLst>
                    <c:numCache>
                      <c:formatCode>_-* #,##0_-;\-* #,##0_-;_-* "-"??_-;_-@_-</c:formatCode>
                      <c:ptCount val="27"/>
                      <c:pt idx="0">
                        <c:v>3694835.8848546301</c:v>
                      </c:pt>
                      <c:pt idx="1">
                        <c:v>3773949.7959496374</c:v>
                      </c:pt>
                      <c:pt idx="2">
                        <c:v>3819690.55480434</c:v>
                      </c:pt>
                      <c:pt idx="3">
                        <c:v>3673081.4235911751</c:v>
                      </c:pt>
                      <c:pt idx="4">
                        <c:v>3699310.6870188513</c:v>
                      </c:pt>
                      <c:pt idx="5">
                        <c:v>3802775.7289523296</c:v>
                      </c:pt>
                      <c:pt idx="6">
                        <c:v>3957758.2998425653</c:v>
                      </c:pt>
                      <c:pt idx="7">
                        <c:v>4123389.4003482978</c:v>
                      </c:pt>
                      <c:pt idx="8">
                        <c:v>4231365.4456728213</c:v>
                      </c:pt>
                      <c:pt idx="9">
                        <c:v>4270846.2490766104</c:v>
                      </c:pt>
                      <c:pt idx="10">
                        <c:v>4192594.0238852696</c:v>
                      </c:pt>
                      <c:pt idx="11">
                        <c:v>4195234.9835282769</c:v>
                      </c:pt>
                      <c:pt idx="12">
                        <c:v>4176908.2994910721</c:v>
                      </c:pt>
                      <c:pt idx="13">
                        <c:v>4037475.4167176946</c:v>
                      </c:pt>
                      <c:pt idx="14">
                        <c:v>4103758.2548925327</c:v>
                      </c:pt>
                      <c:pt idx="15">
                        <c:v>4116968.4077096106</c:v>
                      </c:pt>
                      <c:pt idx="16">
                        <c:v>4151172.5761669958</c:v>
                      </c:pt>
                      <c:pt idx="17">
                        <c:v>4221066.1858338797</c:v>
                      </c:pt>
                      <c:pt idx="18">
                        <c:v>4403799.3975851936</c:v>
                      </c:pt>
                      <c:pt idx="19">
                        <c:v>4368934.2180042071</c:v>
                      </c:pt>
                      <c:pt idx="20">
                        <c:v>4362121.5788389007</c:v>
                      </c:pt>
                      <c:pt idx="21">
                        <c:v>4466156.4034042936</c:v>
                      </c:pt>
                      <c:pt idx="22">
                        <c:v>4318355.1068492886</c:v>
                      </c:pt>
                      <c:pt idx="23">
                        <c:v>4405843.4522024412</c:v>
                      </c:pt>
                      <c:pt idx="24">
                        <c:v>4435787.8933472596</c:v>
                      </c:pt>
                      <c:pt idx="25">
                        <c:v>4544074.7205038555</c:v>
                      </c:pt>
                      <c:pt idx="26">
                        <c:v>4574960.0669699833</c:v>
                      </c:pt>
                    </c:numCache>
                  </c:numRef>
                </c:val>
                <c:smooth val="0"/>
              </c15:ser>
            </c15:filteredLineSeries>
          </c:ext>
        </c:extLst>
      </c:lineChart>
      <c:catAx>
        <c:axId val="364650904"/>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4651296"/>
        <c:crosses val="autoZero"/>
        <c:auto val="1"/>
        <c:lblAlgn val="ctr"/>
        <c:lblOffset val="100"/>
        <c:noMultiLvlLbl val="0"/>
      </c:catAx>
      <c:valAx>
        <c:axId val="364651296"/>
        <c:scaling>
          <c:orientation val="minMax"/>
          <c:max val="5400000"/>
          <c:min val="3400000"/>
        </c:scaling>
        <c:delete val="0"/>
        <c:axPos val="l"/>
        <c:majorGridlines>
          <c:spPr>
            <a:ln>
              <a:solidFill>
                <a:schemeClr val="bg1">
                  <a:lumMod val="85000"/>
                </a:schemeClr>
              </a:solidFill>
            </a:ln>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4650904"/>
        <c:crosses val="autoZero"/>
        <c:crossBetween val="between"/>
        <c:majorUnit val="200000"/>
        <c:dispUnits>
          <c:builtInUnit val="millions"/>
        </c:dispUnits>
      </c:valAx>
      <c:spPr>
        <a:solidFill>
          <a:schemeClr val="bg1"/>
        </a:solidFill>
        <a:ln>
          <a:noFill/>
        </a:ln>
        <a:effectLst/>
      </c:spPr>
    </c:plotArea>
    <c:plotVisOnly val="1"/>
    <c:dispBlanksAs val="gap"/>
    <c:showDLblsOverMax val="0"/>
  </c:chart>
  <c:spPr>
    <a:solidFill>
      <a:sysClr val="window" lastClr="FFFFFF"/>
    </a:solidFill>
    <a:ln w="9525" cap="flat" cmpd="sng" algn="ctr">
      <a:solidFill>
        <a:schemeClr val="bg1"/>
      </a:solidFill>
      <a:prstDash val="solid"/>
      <a:round/>
    </a:ln>
    <a:effectLst/>
  </c:spPr>
  <c:txPr>
    <a:bodyPr/>
    <a:lstStyle/>
    <a:p>
      <a:pPr>
        <a:defRPr>
          <a:solidFill>
            <a:sysClr val="windowText" lastClr="000000"/>
          </a:solidFill>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Rolling Year Expenditure</a:t>
            </a:r>
            <a:br>
              <a:rPr lang="en-US" sz="1200"/>
            </a:br>
            <a:r>
              <a:rPr lang="en-US" sz="1200"/>
              <a:t> on Overnight Trips (£ millions)</a:t>
            </a:r>
          </a:p>
        </c:rich>
      </c:tx>
      <c:layout>
        <c:manualLayout>
          <c:xMode val="edge"/>
          <c:yMode val="edge"/>
          <c:x val="5.6334783217185948E-4"/>
          <c:y val="1.1760644038796543E-2"/>
        </c:manualLayout>
      </c:layout>
      <c:overlay val="0"/>
    </c:title>
    <c:autoTitleDeleted val="0"/>
    <c:plotArea>
      <c:layout>
        <c:manualLayout>
          <c:layoutTarget val="inner"/>
          <c:xMode val="edge"/>
          <c:yMode val="edge"/>
          <c:x val="5.4916582170534516E-2"/>
          <c:y val="0.10814945216066156"/>
          <c:w val="0.92350355339055246"/>
          <c:h val="0.76777301453683833"/>
        </c:manualLayout>
      </c:layout>
      <c:lineChart>
        <c:grouping val="standard"/>
        <c:varyColors val="0"/>
        <c:ser>
          <c:idx val="2"/>
          <c:order val="0"/>
          <c:tx>
            <c:strRef>
              <c:f>'Figure 9'!$X$5</c:f>
              <c:strCache>
                <c:ptCount val="1"/>
                <c:pt idx="0">
                  <c:v>Expenditure during Overnight Trips (£)</c:v>
                </c:pt>
              </c:strCache>
            </c:strRef>
          </c:tx>
          <c:spPr>
            <a:ln>
              <a:solidFill>
                <a:srgbClr val="0070C0"/>
              </a:solidFill>
            </a:ln>
          </c:spPr>
          <c:marker>
            <c:symbol val="none"/>
          </c:marker>
          <c:cat>
            <c:multiLvlStrRef>
              <c:f>'Figure 9'!$V$6:$W$40</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f>'Figure 9'!$X$6:$X$40</c:f>
              <c:numCache>
                <c:formatCode>_-* #,##0_-;\-* #,##0_-;_-* "-"??_-;_-@_-</c:formatCode>
                <c:ptCount val="27"/>
                <c:pt idx="0">
                  <c:v>115148509.12632556</c:v>
                </c:pt>
                <c:pt idx="1">
                  <c:v>177362590.61795875</c:v>
                </c:pt>
                <c:pt idx="2">
                  <c:v>226091196.06838122</c:v>
                </c:pt>
                <c:pt idx="3">
                  <c:v>146691476.35649028</c:v>
                </c:pt>
                <c:pt idx="4">
                  <c:v>132606902.55862173</c:v>
                </c:pt>
                <c:pt idx="5">
                  <c:v>183149221.70764917</c:v>
                </c:pt>
                <c:pt idx="6">
                  <c:v>235772161.56377172</c:v>
                </c:pt>
                <c:pt idx="7">
                  <c:v>132124963.04084721</c:v>
                </c:pt>
                <c:pt idx="8">
                  <c:v>129765157.86855805</c:v>
                </c:pt>
                <c:pt idx="9">
                  <c:v>190753214.91933548</c:v>
                </c:pt>
                <c:pt idx="10">
                  <c:v>235583947.97431695</c:v>
                </c:pt>
                <c:pt idx="11">
                  <c:v>147038759.36013773</c:v>
                </c:pt>
                <c:pt idx="12">
                  <c:v>148132390.61735684</c:v>
                </c:pt>
                <c:pt idx="13">
                  <c:v>189901934.80592769</c:v>
                </c:pt>
                <c:pt idx="14">
                  <c:v>266701168.65612391</c:v>
                </c:pt>
                <c:pt idx="15">
                  <c:v>175710507.02316019</c:v>
                </c:pt>
                <c:pt idx="16">
                  <c:v>147329523.69108912</c:v>
                </c:pt>
                <c:pt idx="17">
                  <c:v>212656254.31258768</c:v>
                </c:pt>
                <c:pt idx="18">
                  <c:v>298983817.95399642</c:v>
                </c:pt>
                <c:pt idx="19">
                  <c:v>176994698.38221011</c:v>
                </c:pt>
                <c:pt idx="20">
                  <c:v>161921326.25580341</c:v>
                </c:pt>
                <c:pt idx="21">
                  <c:v>215339023.35097313</c:v>
                </c:pt>
                <c:pt idx="22">
                  <c:v>278100484.57920182</c:v>
                </c:pt>
                <c:pt idx="23">
                  <c:v>204572287.26430994</c:v>
                </c:pt>
                <c:pt idx="24">
                  <c:v>159312593.15130264</c:v>
                </c:pt>
                <c:pt idx="25">
                  <c:v>241939374.51244453</c:v>
                </c:pt>
                <c:pt idx="26">
                  <c:v>310341325.60824955</c:v>
                </c:pt>
              </c:numCache>
            </c:numRef>
          </c:val>
          <c:smooth val="0"/>
        </c:ser>
        <c:ser>
          <c:idx val="0"/>
          <c:order val="1"/>
          <c:tx>
            <c:strRef>
              <c:f>'Figure 9'!$Y$5</c:f>
              <c:strCache>
                <c:ptCount val="1"/>
                <c:pt idx="0">
                  <c:v>Expenditure during Overnight Trips (inc RoI residents) (£)</c:v>
                </c:pt>
              </c:strCache>
            </c:strRef>
          </c:tx>
          <c:marker>
            <c:symbol val="none"/>
          </c:marker>
          <c:cat>
            <c:multiLvlStrRef>
              <c:f>'Figure 9'!$V$6:$W$40</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f>'Figure 9'!$Y$6:$Y$40</c:f>
              <c:numCache>
                <c:formatCode>_-* #,##0_-;\-* #,##0_-;_-* "-"??_-;_-@_-</c:formatCode>
                <c:ptCount val="27"/>
                <c:pt idx="0">
                  <c:v>127280211.77299224</c:v>
                </c:pt>
                <c:pt idx="1">
                  <c:v>187874431.48210675</c:v>
                </c:pt>
                <c:pt idx="2">
                  <c:v>240412408.8083812</c:v>
                </c:pt>
                <c:pt idx="3">
                  <c:v>159623881.68982363</c:v>
                </c:pt>
                <c:pt idx="4">
                  <c:v>144529994.01862174</c:v>
                </c:pt>
                <c:pt idx="5">
                  <c:v>199263772.32098252</c:v>
                </c:pt>
                <c:pt idx="6">
                  <c:v>254242088.89043844</c:v>
                </c:pt>
                <c:pt idx="7">
                  <c:v>146866440.50084722</c:v>
                </c:pt>
                <c:pt idx="8">
                  <c:v>144889248.91189137</c:v>
                </c:pt>
                <c:pt idx="9">
                  <c:v>202319368.26933545</c:v>
                </c:pt>
                <c:pt idx="10">
                  <c:v>253832000.53431696</c:v>
                </c:pt>
                <c:pt idx="11">
                  <c:v>163025654.24013773</c:v>
                </c:pt>
                <c:pt idx="12">
                  <c:v>158762657.5540235</c:v>
                </c:pt>
                <c:pt idx="13">
                  <c:v>201817879.30592769</c:v>
                </c:pt>
                <c:pt idx="14">
                  <c:v>285370832.98945719</c:v>
                </c:pt>
                <c:pt idx="15">
                  <c:v>204406774.62316018</c:v>
                </c:pt>
                <c:pt idx="16">
                  <c:v>166748808.32442245</c:v>
                </c:pt>
                <c:pt idx="17">
                  <c:v>233138651.31258768</c:v>
                </c:pt>
                <c:pt idx="18">
                  <c:v>318692018.75399643</c:v>
                </c:pt>
                <c:pt idx="19">
                  <c:v>207549725.04887676</c:v>
                </c:pt>
                <c:pt idx="20">
                  <c:v>184424025.18913674</c:v>
                </c:pt>
                <c:pt idx="21">
                  <c:v>229465452.15097314</c:v>
                </c:pt>
                <c:pt idx="22">
                  <c:v>314296297.51253515</c:v>
                </c:pt>
                <c:pt idx="23">
                  <c:v>240066516.59764332</c:v>
                </c:pt>
                <c:pt idx="24">
                  <c:v>179522693.15130264</c:v>
                </c:pt>
              </c:numCache>
            </c:numRef>
          </c:val>
          <c:smooth val="0"/>
        </c:ser>
        <c:ser>
          <c:idx val="1"/>
          <c:order val="2"/>
          <c:tx>
            <c:strRef>
              <c:f>'Figure 9'!$Z$5</c:f>
              <c:strCache>
                <c:ptCount val="1"/>
                <c:pt idx="0">
                  <c:v>Rolling Year Expenditure during Overnight Trips (£)</c:v>
                </c:pt>
              </c:strCache>
            </c:strRef>
          </c:tx>
          <c:spPr>
            <a:ln>
              <a:solidFill>
                <a:schemeClr val="accent1"/>
              </a:solidFill>
            </a:ln>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dLbl>
              <c:idx val="22"/>
              <c:delete val="1"/>
              <c:extLst>
                <c:ext xmlns:c15="http://schemas.microsoft.com/office/drawing/2012/chart" uri="{CE6537A1-D6FC-4f65-9D91-7224C49458BB}"/>
              </c:extLst>
            </c:dLbl>
            <c:dLbl>
              <c:idx val="23"/>
              <c:layout>
                <c:manualLayout>
                  <c:x val="-2.4387328382577653E-2"/>
                  <c:y val="3.8573733092278767E-2"/>
                </c:manualLayout>
              </c:layout>
              <c:tx>
                <c:rich>
                  <a:bodyPr/>
                  <a:lstStyle/>
                  <a:p>
                    <a:r>
                      <a:rPr lang="en-US"/>
                      <a:t>Excluding RoI residents</a:t>
                    </a:r>
                  </a:p>
                </c:rich>
              </c:tx>
              <c:showLegendKey val="0"/>
              <c:showVal val="0"/>
              <c:showCatName val="0"/>
              <c:showSerName val="1"/>
              <c:showPercent val="0"/>
              <c:showBubbleSize val="0"/>
              <c:extLst>
                <c:ext xmlns:c15="http://schemas.microsoft.com/office/drawing/2012/chart" uri="{CE6537A1-D6FC-4f65-9D91-7224C49458BB}"/>
              </c:extLst>
            </c:dLbl>
            <c:dLbl>
              <c:idx val="24"/>
              <c:delete val="1"/>
              <c:extLst>
                <c:ext xmlns:c15="http://schemas.microsoft.com/office/drawing/2012/chart" uri="{CE6537A1-D6FC-4f65-9D91-7224C49458BB}"/>
              </c:extLst>
            </c:dLbl>
            <c:dLbl>
              <c:idx val="25"/>
              <c:delete val="1"/>
              <c:extLst>
                <c:ext xmlns:c15="http://schemas.microsoft.com/office/drawing/2012/chart" uri="{CE6537A1-D6FC-4f65-9D91-7224C49458BB}"/>
              </c:extLst>
            </c:dLbl>
            <c:dLbl>
              <c:idx val="26"/>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accent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'Figure 9'!$V$6:$W$40</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f>'Figure 9'!$Z$6:$Z$40</c:f>
              <c:numCache>
                <c:formatCode>_-* #,##0_-;\-* #,##0_-;_-* "-"??_-;_-@_-</c:formatCode>
                <c:ptCount val="27"/>
                <c:pt idx="0">
                  <c:v>645697795.35377097</c:v>
                </c:pt>
                <c:pt idx="1">
                  <c:v>650465153.33100355</c:v>
                </c:pt>
                <c:pt idx="2">
                  <c:v>675321302.06833863</c:v>
                </c:pt>
                <c:pt idx="3">
                  <c:v>665293772.16915584</c:v>
                </c:pt>
                <c:pt idx="4">
                  <c:v>682752165.60145199</c:v>
                </c:pt>
                <c:pt idx="5">
                  <c:v>688538796.69114232</c:v>
                </c:pt>
                <c:pt idx="6">
                  <c:v>698219762.18653297</c:v>
                </c:pt>
                <c:pt idx="7">
                  <c:v>683653248.87088978</c:v>
                </c:pt>
                <c:pt idx="8">
                  <c:v>680811504.18082619</c:v>
                </c:pt>
                <c:pt idx="9">
                  <c:v>688415497.39251244</c:v>
                </c:pt>
                <c:pt idx="10">
                  <c:v>688227283.80305767</c:v>
                </c:pt>
                <c:pt idx="11">
                  <c:v>703141080.12234819</c:v>
                </c:pt>
                <c:pt idx="12">
                  <c:v>721508312.87114692</c:v>
                </c:pt>
                <c:pt idx="13">
                  <c:v>720657032.75773919</c:v>
                </c:pt>
                <c:pt idx="14">
                  <c:v>751774253.43954623</c:v>
                </c:pt>
                <c:pt idx="15">
                  <c:v>780446001.10256863</c:v>
                </c:pt>
                <c:pt idx="16">
                  <c:v>779643134.176301</c:v>
                </c:pt>
                <c:pt idx="17">
                  <c:v>802397453.68296099</c:v>
                </c:pt>
                <c:pt idx="18">
                  <c:v>834680102.98083341</c:v>
                </c:pt>
                <c:pt idx="19">
                  <c:v>835964294.33988333</c:v>
                </c:pt>
                <c:pt idx="20">
                  <c:v>850556096.90459752</c:v>
                </c:pt>
                <c:pt idx="21">
                  <c:v>853238865.94298315</c:v>
                </c:pt>
                <c:pt idx="22">
                  <c:v>832355532.56818843</c:v>
                </c:pt>
                <c:pt idx="23">
                  <c:v>859933121.4502883</c:v>
                </c:pt>
                <c:pt idx="24">
                  <c:v>857324388.34578753</c:v>
                </c:pt>
                <c:pt idx="25">
                  <c:v>883924739.50725889</c:v>
                </c:pt>
                <c:pt idx="26">
                  <c:v>916165580.53630662</c:v>
                </c:pt>
              </c:numCache>
            </c:numRef>
          </c:val>
          <c:smooth val="0"/>
        </c:ser>
        <c:ser>
          <c:idx val="3"/>
          <c:order val="3"/>
          <c:tx>
            <c:strRef>
              <c:f>'Figure 9'!$AA$5</c:f>
              <c:strCache>
                <c:ptCount val="1"/>
                <c:pt idx="0">
                  <c:v>Rolling Year Expenditure during Overnight Trips (inc RoI residents) (£)</c:v>
                </c:pt>
              </c:strCache>
            </c:strRef>
          </c:tx>
          <c:spPr>
            <a:ln>
              <a:solidFill>
                <a:srgbClr val="00B050"/>
              </a:solidFill>
            </a:ln>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layout>
                <c:manualLayout>
                  <c:x val="0.11380753245202906"/>
                  <c:y val="-0.12479737176913719"/>
                </c:manualLayout>
              </c:layout>
              <c:tx>
                <c:rich>
                  <a:bodyPr wrap="square" lIns="38100" tIns="19050" rIns="38100" bIns="19050" anchor="ctr">
                    <a:spAutoFit/>
                  </a:bodyPr>
                  <a:lstStyle/>
                  <a:p>
                    <a:pPr>
                      <a:defRPr>
                        <a:solidFill>
                          <a:srgbClr val="00B050"/>
                        </a:solidFill>
                      </a:defRPr>
                    </a:pPr>
                    <a:r>
                      <a:rPr lang="en-US">
                        <a:solidFill>
                          <a:srgbClr val="00B050"/>
                        </a:solidFill>
                      </a:rPr>
                      <a:t>Including RoI residents</a:t>
                    </a:r>
                  </a:p>
                </c:rich>
              </c:tx>
              <c:spPr>
                <a:noFill/>
                <a:ln>
                  <a:noFill/>
                </a:ln>
                <a:effectLst/>
              </c:spPr>
              <c:showLegendKey val="0"/>
              <c:showVal val="0"/>
              <c:showCatName val="0"/>
              <c:showSerName val="1"/>
              <c:showPercent val="0"/>
              <c:showBubbleSize val="0"/>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dLbl>
              <c:idx val="22"/>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multiLvlStrRef>
              <c:f>'Figure 9'!$V$6:$W$40</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2013</c:v>
                  </c:pt>
                  <c:pt idx="4">
                    <c:v>2014</c:v>
                  </c:pt>
                  <c:pt idx="8">
                    <c:v>2015</c:v>
                  </c:pt>
                  <c:pt idx="12">
                    <c:v>2016</c:v>
                  </c:pt>
                  <c:pt idx="16">
                    <c:v>2017</c:v>
                  </c:pt>
                  <c:pt idx="20">
                    <c:v>2018</c:v>
                  </c:pt>
                  <c:pt idx="24">
                    <c:v>2019</c:v>
                  </c:pt>
                </c:lvl>
              </c:multiLvlStrCache>
            </c:multiLvlStrRef>
          </c:cat>
          <c:val>
            <c:numRef>
              <c:f>'Figure 9'!$AA$6:$AA$40</c:f>
              <c:numCache>
                <c:formatCode>_-* #,##0_-;\-* #,##0_-;_-* "-"??_-;_-@_-</c:formatCode>
                <c:ptCount val="27"/>
                <c:pt idx="0">
                  <c:v>712983579.3821044</c:v>
                </c:pt>
                <c:pt idx="1">
                  <c:v>709441918.47348499</c:v>
                </c:pt>
                <c:pt idx="2">
                  <c:v>731788868.70165324</c:v>
                </c:pt>
                <c:pt idx="3">
                  <c:v>715190933.75330377</c:v>
                </c:pt>
                <c:pt idx="4">
                  <c:v>732440715.99893332</c:v>
                </c:pt>
                <c:pt idx="5">
                  <c:v>743830056.83780909</c:v>
                </c:pt>
                <c:pt idx="6">
                  <c:v>757659736.91986632</c:v>
                </c:pt>
                <c:pt idx="7">
                  <c:v>744902295.73088992</c:v>
                </c:pt>
                <c:pt idx="8">
                  <c:v>745261550.62415946</c:v>
                </c:pt>
                <c:pt idx="9">
                  <c:v>748317146.57251239</c:v>
                </c:pt>
                <c:pt idx="10">
                  <c:v>747907058.21639097</c:v>
                </c:pt>
                <c:pt idx="11">
                  <c:v>764066271.95568144</c:v>
                </c:pt>
                <c:pt idx="12">
                  <c:v>777939680.59781361</c:v>
                </c:pt>
                <c:pt idx="13">
                  <c:v>777438191.63440585</c:v>
                </c:pt>
                <c:pt idx="14">
                  <c:v>808977024.08954608</c:v>
                </c:pt>
                <c:pt idx="15">
                  <c:v>850358144.47256851</c:v>
                </c:pt>
                <c:pt idx="16">
                  <c:v>858344295.24296749</c:v>
                </c:pt>
                <c:pt idx="17">
                  <c:v>889665067.24962759</c:v>
                </c:pt>
                <c:pt idx="18">
                  <c:v>922986253.01416659</c:v>
                </c:pt>
                <c:pt idx="19">
                  <c:v>926129203.43988323</c:v>
                </c:pt>
                <c:pt idx="20">
                  <c:v>943804420.30459762</c:v>
                </c:pt>
                <c:pt idx="21">
                  <c:v>940131221.14298296</c:v>
                </c:pt>
                <c:pt idx="22">
                  <c:v>935735499.90152168</c:v>
                </c:pt>
                <c:pt idx="23">
                  <c:v>968252291.4502883</c:v>
                </c:pt>
                <c:pt idx="24">
                  <c:v>963350959.41245413</c:v>
                </c:pt>
              </c:numCache>
            </c:numRef>
          </c:val>
          <c:smooth val="0"/>
        </c:ser>
        <c:dLbls>
          <c:showLegendKey val="0"/>
          <c:showVal val="0"/>
          <c:showCatName val="0"/>
          <c:showSerName val="0"/>
          <c:showPercent val="0"/>
          <c:showBubbleSize val="0"/>
        </c:dLbls>
        <c:smooth val="0"/>
        <c:axId val="363072616"/>
        <c:axId val="363071832"/>
      </c:lineChart>
      <c:catAx>
        <c:axId val="363072616"/>
        <c:scaling>
          <c:orientation val="minMax"/>
        </c:scaling>
        <c:delete val="0"/>
        <c:axPos val="b"/>
        <c:numFmt formatCode="General" sourceLinked="1"/>
        <c:majorTickMark val="out"/>
        <c:minorTickMark val="none"/>
        <c:tickLblPos val="nextTo"/>
        <c:crossAx val="363071832"/>
        <c:crosses val="autoZero"/>
        <c:auto val="1"/>
        <c:lblAlgn val="ctr"/>
        <c:lblOffset val="100"/>
        <c:noMultiLvlLbl val="0"/>
      </c:catAx>
      <c:valAx>
        <c:axId val="363071832"/>
        <c:scaling>
          <c:orientation val="minMax"/>
          <c:max val="1000000000"/>
          <c:min val="500000000"/>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a:solidFill>
                  <a:sysClr val="windowText" lastClr="000000"/>
                </a:solidFill>
              </a:defRPr>
            </a:pPr>
            <a:endParaRPr lang="en-US"/>
          </a:p>
        </c:txPr>
        <c:crossAx val="363072616"/>
        <c:crosses val="autoZero"/>
        <c:crossBetween val="between"/>
        <c:majorUnit val="50000000"/>
        <c:dispUnits>
          <c:builtInUnit val="millions"/>
        </c:dispUnits>
      </c:valAx>
    </c:plotArea>
    <c:plotVisOnly val="1"/>
    <c:dispBlanksAs val="gap"/>
    <c:showDLblsOverMax val="0"/>
  </c:chart>
  <c:spPr>
    <a:solidFill>
      <a:sysClr val="window" lastClr="FFFFFF"/>
    </a:solidFill>
    <a:ln>
      <a:solidFill>
        <a:schemeClr val="bg1"/>
      </a:solidFill>
    </a:ln>
  </c:spPr>
  <c:txPr>
    <a:bodyPr/>
    <a:lstStyle/>
    <a:p>
      <a:pPr>
        <a:defRPr sz="1200">
          <a:latin typeface="Arial" pitchFamily="34" charset="0"/>
          <a:cs typeface="Arial" pitchFamily="34"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33617</xdr:rowOff>
    </xdr:from>
    <xdr:to>
      <xdr:col>16</xdr:col>
      <xdr:colOff>324970</xdr:colOff>
      <xdr:row>39</xdr:row>
      <xdr:rowOff>100853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16</xdr:col>
      <xdr:colOff>291353</xdr:colOff>
      <xdr:row>7</xdr:row>
      <xdr:rowOff>44823</xdr:rowOff>
    </xdr:from>
    <xdr:ext cx="184731" cy="264560"/>
    <xdr:sp macro="" textlink="">
      <xdr:nvSpPr>
        <xdr:cNvPr id="2" name="TextBox 1"/>
        <xdr:cNvSpPr txBox="1"/>
      </xdr:nvSpPr>
      <xdr:spPr>
        <a:xfrm>
          <a:off x="10968878" y="15973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1</xdr:colOff>
      <xdr:row>3</xdr:row>
      <xdr:rowOff>201705</xdr:rowOff>
    </xdr:from>
    <xdr:to>
      <xdr:col>17</xdr:col>
      <xdr:colOff>627530</xdr:colOff>
      <xdr:row>35</xdr:row>
      <xdr:rowOff>123265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89647</xdr:colOff>
      <xdr:row>3</xdr:row>
      <xdr:rowOff>22412</xdr:rowOff>
    </xdr:from>
    <xdr:to>
      <xdr:col>5</xdr:col>
      <xdr:colOff>470647</xdr:colOff>
      <xdr:row>31</xdr:row>
      <xdr:rowOff>123263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549088</xdr:colOff>
      <xdr:row>33</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3</xdr:row>
      <xdr:rowOff>104775</xdr:rowOff>
    </xdr:from>
    <xdr:to>
      <xdr:col>13</xdr:col>
      <xdr:colOff>466725</xdr:colOff>
      <xdr:row>27</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128868</xdr:rowOff>
    </xdr:from>
    <xdr:to>
      <xdr:col>18</xdr:col>
      <xdr:colOff>246528</xdr:colOff>
      <xdr:row>40</xdr:row>
      <xdr:rowOff>171824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50800</xdr:rowOff>
    </xdr:from>
    <xdr:to>
      <xdr:col>32</xdr:col>
      <xdr:colOff>19050</xdr:colOff>
      <xdr:row>27</xdr:row>
      <xdr:rowOff>152401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22411</xdr:rowOff>
    </xdr:from>
    <xdr:to>
      <xdr:col>14</xdr:col>
      <xdr:colOff>22412</xdr:colOff>
      <xdr:row>27</xdr:row>
      <xdr:rowOff>104588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16</xdr:col>
      <xdr:colOff>291353</xdr:colOff>
      <xdr:row>7</xdr:row>
      <xdr:rowOff>44823</xdr:rowOff>
    </xdr:from>
    <xdr:ext cx="184731" cy="264560"/>
    <xdr:sp macro="" textlink="">
      <xdr:nvSpPr>
        <xdr:cNvPr id="2" name="TextBox 1"/>
        <xdr:cNvSpPr txBox="1"/>
      </xdr:nvSpPr>
      <xdr:spPr>
        <a:xfrm>
          <a:off x="11505453" y="177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0</xdr:colOff>
      <xdr:row>4</xdr:row>
      <xdr:rowOff>0</xdr:rowOff>
    </xdr:from>
    <xdr:to>
      <xdr:col>17</xdr:col>
      <xdr:colOff>605651</xdr:colOff>
      <xdr:row>35</xdr:row>
      <xdr:rowOff>9073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anne.henderson@nisra.gov.uk" TargetMode="External"/><Relationship Id="rId2" Type="http://schemas.openxmlformats.org/officeDocument/2006/relationships/hyperlink" Target="mailto:tourismstatistics@nisra.gov.uk" TargetMode="External"/><Relationship Id="rId1" Type="http://schemas.openxmlformats.org/officeDocument/2006/relationships/hyperlink" Target="mailto:pressoffice@economy-ni.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detini.gov.uk/articles/tourism-statistics-annual-and-quarterly-publications" TargetMode="External"/><Relationship Id="rId1" Type="http://schemas.openxmlformats.org/officeDocument/2006/relationships/hyperlink" Target="https://www.detini.gov.uk/articles/tourism-statistics-annual-and-quarterly-publications"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hyperlink" Target="https://www.nisra.gov.uk/publications/local-government-tourist-statistics-confidence-intervals" TargetMode="External"/><Relationship Id="rId13" Type="http://schemas.openxmlformats.org/officeDocument/2006/relationships/hyperlink" Target="mailto:tourismstatistics@nisra.gov.uk" TargetMode="External"/><Relationship Id="rId3" Type="http://schemas.openxmlformats.org/officeDocument/2006/relationships/hyperlink" Target="http://www.statisticsauthority.gov.uk/assessment/code-of-practice/index.html" TargetMode="External"/><Relationship Id="rId7" Type="http://schemas.openxmlformats.org/officeDocument/2006/relationships/hyperlink" Target="https://www.nisra.gov.uk/publications/tourism-statistics-early-indicators" TargetMode="External"/><Relationship Id="rId12" Type="http://schemas.openxmlformats.org/officeDocument/2006/relationships/hyperlink" Target="https://www.youtube.com/user/nisrastats" TargetMode="External"/><Relationship Id="rId2" Type="http://schemas.openxmlformats.org/officeDocument/2006/relationships/hyperlink" Target="https://www.nisra.gov.uk/publications/tourism-statistics-data-quality" TargetMode="External"/><Relationship Id="rId1" Type="http://schemas.openxmlformats.org/officeDocument/2006/relationships/hyperlink" Target="https://www.nisra.gov.uk/publications/tourism-statistics-guide-surveys" TargetMode="External"/><Relationship Id="rId6" Type="http://schemas.openxmlformats.org/officeDocument/2006/relationships/hyperlink" Target="https://www.nisra.gov.uk/publications/local-government-district-tourism-statistics-publications" TargetMode="External"/><Relationship Id="rId11" Type="http://schemas.openxmlformats.org/officeDocument/2006/relationships/hyperlink" Target="https://facebook.com/nisra.gov.uk" TargetMode="External"/><Relationship Id="rId5" Type="http://schemas.openxmlformats.org/officeDocument/2006/relationships/hyperlink" Target="https://www.statisticsauthority.gov.uk/correspondence/temporary-suspension-of-northern-ireland-travel-and-tourism-statistics/" TargetMode="External"/><Relationship Id="rId15" Type="http://schemas.openxmlformats.org/officeDocument/2006/relationships/printerSettings" Target="../printerSettings/printerSettings27.bin"/><Relationship Id="rId10" Type="http://schemas.openxmlformats.org/officeDocument/2006/relationships/hyperlink" Target="https://twitter.com/NISRA" TargetMode="External"/><Relationship Id="rId4" Type="http://schemas.openxmlformats.org/officeDocument/2006/relationships/hyperlink" Target="https://www.cso.ie/en/methods/tourismandtravel/householdtravelsurvey/" TargetMode="External"/><Relationship Id="rId9" Type="http://schemas.openxmlformats.org/officeDocument/2006/relationships/hyperlink" Target="https://www.nisra.gov.uk/publications/impact-covid-19-northern-ireland-tourism-statistics" TargetMode="External"/><Relationship Id="rId14" Type="http://schemas.openxmlformats.org/officeDocument/2006/relationships/hyperlink" Target="https://consultations.nidirect.gov.uk/dof-nisra-tourism-statistics/f20dfe8b/"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6"/>
  <sheetViews>
    <sheetView showGridLines="0" tabSelected="1" zoomScaleNormal="100" workbookViewId="0">
      <selection activeCell="C4" sqref="C4"/>
    </sheetView>
  </sheetViews>
  <sheetFormatPr defaultRowHeight="18" x14ac:dyDescent="0.25"/>
  <cols>
    <col min="1" max="1" width="47.42578125" style="115" customWidth="1"/>
    <col min="2" max="2" width="49.140625" style="117" customWidth="1"/>
    <col min="3" max="3" width="44.140625" style="115" customWidth="1"/>
    <col min="4" max="256" width="9.140625" style="115"/>
    <col min="257" max="257" width="27.7109375" style="115" customWidth="1"/>
    <col min="258" max="258" width="42.85546875" style="115" customWidth="1"/>
    <col min="259" max="259" width="14.7109375" style="115" customWidth="1"/>
    <col min="260" max="512" width="9.140625" style="115"/>
    <col min="513" max="513" width="27.7109375" style="115" customWidth="1"/>
    <col min="514" max="514" width="42.85546875" style="115" customWidth="1"/>
    <col min="515" max="515" width="14.7109375" style="115" customWidth="1"/>
    <col min="516" max="768" width="9.140625" style="115"/>
    <col min="769" max="769" width="27.7109375" style="115" customWidth="1"/>
    <col min="770" max="770" width="42.85546875" style="115" customWidth="1"/>
    <col min="771" max="771" width="14.7109375" style="115" customWidth="1"/>
    <col min="772" max="1024" width="9.140625" style="115"/>
    <col min="1025" max="1025" width="27.7109375" style="115" customWidth="1"/>
    <col min="1026" max="1026" width="42.85546875" style="115" customWidth="1"/>
    <col min="1027" max="1027" width="14.7109375" style="115" customWidth="1"/>
    <col min="1028" max="1280" width="9.140625" style="115"/>
    <col min="1281" max="1281" width="27.7109375" style="115" customWidth="1"/>
    <col min="1282" max="1282" width="42.85546875" style="115" customWidth="1"/>
    <col min="1283" max="1283" width="14.7109375" style="115" customWidth="1"/>
    <col min="1284" max="1536" width="9.140625" style="115"/>
    <col min="1537" max="1537" width="27.7109375" style="115" customWidth="1"/>
    <col min="1538" max="1538" width="42.85546875" style="115" customWidth="1"/>
    <col min="1539" max="1539" width="14.7109375" style="115" customWidth="1"/>
    <col min="1540" max="1792" width="9.140625" style="115"/>
    <col min="1793" max="1793" width="27.7109375" style="115" customWidth="1"/>
    <col min="1794" max="1794" width="42.85546875" style="115" customWidth="1"/>
    <col min="1795" max="1795" width="14.7109375" style="115" customWidth="1"/>
    <col min="1796" max="2048" width="9.140625" style="115"/>
    <col min="2049" max="2049" width="27.7109375" style="115" customWidth="1"/>
    <col min="2050" max="2050" width="42.85546875" style="115" customWidth="1"/>
    <col min="2051" max="2051" width="14.7109375" style="115" customWidth="1"/>
    <col min="2052" max="2304" width="9.140625" style="115"/>
    <col min="2305" max="2305" width="27.7109375" style="115" customWidth="1"/>
    <col min="2306" max="2306" width="42.85546875" style="115" customWidth="1"/>
    <col min="2307" max="2307" width="14.7109375" style="115" customWidth="1"/>
    <col min="2308" max="2560" width="9.140625" style="115"/>
    <col min="2561" max="2561" width="27.7109375" style="115" customWidth="1"/>
    <col min="2562" max="2562" width="42.85546875" style="115" customWidth="1"/>
    <col min="2563" max="2563" width="14.7109375" style="115" customWidth="1"/>
    <col min="2564" max="2816" width="9.140625" style="115"/>
    <col min="2817" max="2817" width="27.7109375" style="115" customWidth="1"/>
    <col min="2818" max="2818" width="42.85546875" style="115" customWidth="1"/>
    <col min="2819" max="2819" width="14.7109375" style="115" customWidth="1"/>
    <col min="2820" max="3072" width="9.140625" style="115"/>
    <col min="3073" max="3073" width="27.7109375" style="115" customWidth="1"/>
    <col min="3074" max="3074" width="42.85546875" style="115" customWidth="1"/>
    <col min="3075" max="3075" width="14.7109375" style="115" customWidth="1"/>
    <col min="3076" max="3328" width="9.140625" style="115"/>
    <col min="3329" max="3329" width="27.7109375" style="115" customWidth="1"/>
    <col min="3330" max="3330" width="42.85546875" style="115" customWidth="1"/>
    <col min="3331" max="3331" width="14.7109375" style="115" customWidth="1"/>
    <col min="3332" max="3584" width="9.140625" style="115"/>
    <col min="3585" max="3585" width="27.7109375" style="115" customWidth="1"/>
    <col min="3586" max="3586" width="42.85546875" style="115" customWidth="1"/>
    <col min="3587" max="3587" width="14.7109375" style="115" customWidth="1"/>
    <col min="3588" max="3840" width="9.140625" style="115"/>
    <col min="3841" max="3841" width="27.7109375" style="115" customWidth="1"/>
    <col min="3842" max="3842" width="42.85546875" style="115" customWidth="1"/>
    <col min="3843" max="3843" width="14.7109375" style="115" customWidth="1"/>
    <col min="3844" max="4096" width="9.140625" style="115"/>
    <col min="4097" max="4097" width="27.7109375" style="115" customWidth="1"/>
    <col min="4098" max="4098" width="42.85546875" style="115" customWidth="1"/>
    <col min="4099" max="4099" width="14.7109375" style="115" customWidth="1"/>
    <col min="4100" max="4352" width="9.140625" style="115"/>
    <col min="4353" max="4353" width="27.7109375" style="115" customWidth="1"/>
    <col min="4354" max="4354" width="42.85546875" style="115" customWidth="1"/>
    <col min="4355" max="4355" width="14.7109375" style="115" customWidth="1"/>
    <col min="4356" max="4608" width="9.140625" style="115"/>
    <col min="4609" max="4609" width="27.7109375" style="115" customWidth="1"/>
    <col min="4610" max="4610" width="42.85546875" style="115" customWidth="1"/>
    <col min="4611" max="4611" width="14.7109375" style="115" customWidth="1"/>
    <col min="4612" max="4864" width="9.140625" style="115"/>
    <col min="4865" max="4865" width="27.7109375" style="115" customWidth="1"/>
    <col min="4866" max="4866" width="42.85546875" style="115" customWidth="1"/>
    <col min="4867" max="4867" width="14.7109375" style="115" customWidth="1"/>
    <col min="4868" max="5120" width="9.140625" style="115"/>
    <col min="5121" max="5121" width="27.7109375" style="115" customWidth="1"/>
    <col min="5122" max="5122" width="42.85546875" style="115" customWidth="1"/>
    <col min="5123" max="5123" width="14.7109375" style="115" customWidth="1"/>
    <col min="5124" max="5376" width="9.140625" style="115"/>
    <col min="5377" max="5377" width="27.7109375" style="115" customWidth="1"/>
    <col min="5378" max="5378" width="42.85546875" style="115" customWidth="1"/>
    <col min="5379" max="5379" width="14.7109375" style="115" customWidth="1"/>
    <col min="5380" max="5632" width="9.140625" style="115"/>
    <col min="5633" max="5633" width="27.7109375" style="115" customWidth="1"/>
    <col min="5634" max="5634" width="42.85546875" style="115" customWidth="1"/>
    <col min="5635" max="5635" width="14.7109375" style="115" customWidth="1"/>
    <col min="5636" max="5888" width="9.140625" style="115"/>
    <col min="5889" max="5889" width="27.7109375" style="115" customWidth="1"/>
    <col min="5890" max="5890" width="42.85546875" style="115" customWidth="1"/>
    <col min="5891" max="5891" width="14.7109375" style="115" customWidth="1"/>
    <col min="5892" max="6144" width="9.140625" style="115"/>
    <col min="6145" max="6145" width="27.7109375" style="115" customWidth="1"/>
    <col min="6146" max="6146" width="42.85546875" style="115" customWidth="1"/>
    <col min="6147" max="6147" width="14.7109375" style="115" customWidth="1"/>
    <col min="6148" max="6400" width="9.140625" style="115"/>
    <col min="6401" max="6401" width="27.7109375" style="115" customWidth="1"/>
    <col min="6402" max="6402" width="42.85546875" style="115" customWidth="1"/>
    <col min="6403" max="6403" width="14.7109375" style="115" customWidth="1"/>
    <col min="6404" max="6656" width="9.140625" style="115"/>
    <col min="6657" max="6657" width="27.7109375" style="115" customWidth="1"/>
    <col min="6658" max="6658" width="42.85546875" style="115" customWidth="1"/>
    <col min="6659" max="6659" width="14.7109375" style="115" customWidth="1"/>
    <col min="6660" max="6912" width="9.140625" style="115"/>
    <col min="6913" max="6913" width="27.7109375" style="115" customWidth="1"/>
    <col min="6914" max="6914" width="42.85546875" style="115" customWidth="1"/>
    <col min="6915" max="6915" width="14.7109375" style="115" customWidth="1"/>
    <col min="6916" max="7168" width="9.140625" style="115"/>
    <col min="7169" max="7169" width="27.7109375" style="115" customWidth="1"/>
    <col min="7170" max="7170" width="42.85546875" style="115" customWidth="1"/>
    <col min="7171" max="7171" width="14.7109375" style="115" customWidth="1"/>
    <col min="7172" max="7424" width="9.140625" style="115"/>
    <col min="7425" max="7425" width="27.7109375" style="115" customWidth="1"/>
    <col min="7426" max="7426" width="42.85546875" style="115" customWidth="1"/>
    <col min="7427" max="7427" width="14.7109375" style="115" customWidth="1"/>
    <col min="7428" max="7680" width="9.140625" style="115"/>
    <col min="7681" max="7681" width="27.7109375" style="115" customWidth="1"/>
    <col min="7682" max="7682" width="42.85546875" style="115" customWidth="1"/>
    <col min="7683" max="7683" width="14.7109375" style="115" customWidth="1"/>
    <col min="7684" max="7936" width="9.140625" style="115"/>
    <col min="7937" max="7937" width="27.7109375" style="115" customWidth="1"/>
    <col min="7938" max="7938" width="42.85546875" style="115" customWidth="1"/>
    <col min="7939" max="7939" width="14.7109375" style="115" customWidth="1"/>
    <col min="7940" max="8192" width="9.140625" style="115"/>
    <col min="8193" max="8193" width="27.7109375" style="115" customWidth="1"/>
    <col min="8194" max="8194" width="42.85546875" style="115" customWidth="1"/>
    <col min="8195" max="8195" width="14.7109375" style="115" customWidth="1"/>
    <col min="8196" max="8448" width="9.140625" style="115"/>
    <col min="8449" max="8449" width="27.7109375" style="115" customWidth="1"/>
    <col min="8450" max="8450" width="42.85546875" style="115" customWidth="1"/>
    <col min="8451" max="8451" width="14.7109375" style="115" customWidth="1"/>
    <col min="8452" max="8704" width="9.140625" style="115"/>
    <col min="8705" max="8705" width="27.7109375" style="115" customWidth="1"/>
    <col min="8706" max="8706" width="42.85546875" style="115" customWidth="1"/>
    <col min="8707" max="8707" width="14.7109375" style="115" customWidth="1"/>
    <col min="8708" max="8960" width="9.140625" style="115"/>
    <col min="8961" max="8961" width="27.7109375" style="115" customWidth="1"/>
    <col min="8962" max="8962" width="42.85546875" style="115" customWidth="1"/>
    <col min="8963" max="8963" width="14.7109375" style="115" customWidth="1"/>
    <col min="8964" max="9216" width="9.140625" style="115"/>
    <col min="9217" max="9217" width="27.7109375" style="115" customWidth="1"/>
    <col min="9218" max="9218" width="42.85546875" style="115" customWidth="1"/>
    <col min="9219" max="9219" width="14.7109375" style="115" customWidth="1"/>
    <col min="9220" max="9472" width="9.140625" style="115"/>
    <col min="9473" max="9473" width="27.7109375" style="115" customWidth="1"/>
    <col min="9474" max="9474" width="42.85546875" style="115" customWidth="1"/>
    <col min="9475" max="9475" width="14.7109375" style="115" customWidth="1"/>
    <col min="9476" max="9728" width="9.140625" style="115"/>
    <col min="9729" max="9729" width="27.7109375" style="115" customWidth="1"/>
    <col min="9730" max="9730" width="42.85546875" style="115" customWidth="1"/>
    <col min="9731" max="9731" width="14.7109375" style="115" customWidth="1"/>
    <col min="9732" max="9984" width="9.140625" style="115"/>
    <col min="9985" max="9985" width="27.7109375" style="115" customWidth="1"/>
    <col min="9986" max="9986" width="42.85546875" style="115" customWidth="1"/>
    <col min="9987" max="9987" width="14.7109375" style="115" customWidth="1"/>
    <col min="9988" max="10240" width="9.140625" style="115"/>
    <col min="10241" max="10241" width="27.7109375" style="115" customWidth="1"/>
    <col min="10242" max="10242" width="42.85546875" style="115" customWidth="1"/>
    <col min="10243" max="10243" width="14.7109375" style="115" customWidth="1"/>
    <col min="10244" max="10496" width="9.140625" style="115"/>
    <col min="10497" max="10497" width="27.7109375" style="115" customWidth="1"/>
    <col min="10498" max="10498" width="42.85546875" style="115" customWidth="1"/>
    <col min="10499" max="10499" width="14.7109375" style="115" customWidth="1"/>
    <col min="10500" max="10752" width="9.140625" style="115"/>
    <col min="10753" max="10753" width="27.7109375" style="115" customWidth="1"/>
    <col min="10754" max="10754" width="42.85546875" style="115" customWidth="1"/>
    <col min="10755" max="10755" width="14.7109375" style="115" customWidth="1"/>
    <col min="10756" max="11008" width="9.140625" style="115"/>
    <col min="11009" max="11009" width="27.7109375" style="115" customWidth="1"/>
    <col min="11010" max="11010" width="42.85546875" style="115" customWidth="1"/>
    <col min="11011" max="11011" width="14.7109375" style="115" customWidth="1"/>
    <col min="11012" max="11264" width="9.140625" style="115"/>
    <col min="11265" max="11265" width="27.7109375" style="115" customWidth="1"/>
    <col min="11266" max="11266" width="42.85546875" style="115" customWidth="1"/>
    <col min="11267" max="11267" width="14.7109375" style="115" customWidth="1"/>
    <col min="11268" max="11520" width="9.140625" style="115"/>
    <col min="11521" max="11521" width="27.7109375" style="115" customWidth="1"/>
    <col min="11522" max="11522" width="42.85546875" style="115" customWidth="1"/>
    <col min="11523" max="11523" width="14.7109375" style="115" customWidth="1"/>
    <col min="11524" max="11776" width="9.140625" style="115"/>
    <col min="11777" max="11777" width="27.7109375" style="115" customWidth="1"/>
    <col min="11778" max="11778" width="42.85546875" style="115" customWidth="1"/>
    <col min="11779" max="11779" width="14.7109375" style="115" customWidth="1"/>
    <col min="11780" max="12032" width="9.140625" style="115"/>
    <col min="12033" max="12033" width="27.7109375" style="115" customWidth="1"/>
    <col min="12034" max="12034" width="42.85546875" style="115" customWidth="1"/>
    <col min="12035" max="12035" width="14.7109375" style="115" customWidth="1"/>
    <col min="12036" max="12288" width="9.140625" style="115"/>
    <col min="12289" max="12289" width="27.7109375" style="115" customWidth="1"/>
    <col min="12290" max="12290" width="42.85546875" style="115" customWidth="1"/>
    <col min="12291" max="12291" width="14.7109375" style="115" customWidth="1"/>
    <col min="12292" max="12544" width="9.140625" style="115"/>
    <col min="12545" max="12545" width="27.7109375" style="115" customWidth="1"/>
    <col min="12546" max="12546" width="42.85546875" style="115" customWidth="1"/>
    <col min="12547" max="12547" width="14.7109375" style="115" customWidth="1"/>
    <col min="12548" max="12800" width="9.140625" style="115"/>
    <col min="12801" max="12801" width="27.7109375" style="115" customWidth="1"/>
    <col min="12802" max="12802" width="42.85546875" style="115" customWidth="1"/>
    <col min="12803" max="12803" width="14.7109375" style="115" customWidth="1"/>
    <col min="12804" max="13056" width="9.140625" style="115"/>
    <col min="13057" max="13057" width="27.7109375" style="115" customWidth="1"/>
    <col min="13058" max="13058" width="42.85546875" style="115" customWidth="1"/>
    <col min="13059" max="13059" width="14.7109375" style="115" customWidth="1"/>
    <col min="13060" max="13312" width="9.140625" style="115"/>
    <col min="13313" max="13313" width="27.7109375" style="115" customWidth="1"/>
    <col min="13314" max="13314" width="42.85546875" style="115" customWidth="1"/>
    <col min="13315" max="13315" width="14.7109375" style="115" customWidth="1"/>
    <col min="13316" max="13568" width="9.140625" style="115"/>
    <col min="13569" max="13569" width="27.7109375" style="115" customWidth="1"/>
    <col min="13570" max="13570" width="42.85546875" style="115" customWidth="1"/>
    <col min="13571" max="13571" width="14.7109375" style="115" customWidth="1"/>
    <col min="13572" max="13824" width="9.140625" style="115"/>
    <col min="13825" max="13825" width="27.7109375" style="115" customWidth="1"/>
    <col min="13826" max="13826" width="42.85546875" style="115" customWidth="1"/>
    <col min="13827" max="13827" width="14.7109375" style="115" customWidth="1"/>
    <col min="13828" max="14080" width="9.140625" style="115"/>
    <col min="14081" max="14081" width="27.7109375" style="115" customWidth="1"/>
    <col min="14082" max="14082" width="42.85546875" style="115" customWidth="1"/>
    <col min="14083" max="14083" width="14.7109375" style="115" customWidth="1"/>
    <col min="14084" max="14336" width="9.140625" style="115"/>
    <col min="14337" max="14337" width="27.7109375" style="115" customWidth="1"/>
    <col min="14338" max="14338" width="42.85546875" style="115" customWidth="1"/>
    <col min="14339" max="14339" width="14.7109375" style="115" customWidth="1"/>
    <col min="14340" max="14592" width="9.140625" style="115"/>
    <col min="14593" max="14593" width="27.7109375" style="115" customWidth="1"/>
    <col min="14594" max="14594" width="42.85546875" style="115" customWidth="1"/>
    <col min="14595" max="14595" width="14.7109375" style="115" customWidth="1"/>
    <col min="14596" max="14848" width="9.140625" style="115"/>
    <col min="14849" max="14849" width="27.7109375" style="115" customWidth="1"/>
    <col min="14850" max="14850" width="42.85546875" style="115" customWidth="1"/>
    <col min="14851" max="14851" width="14.7109375" style="115" customWidth="1"/>
    <col min="14852" max="15104" width="9.140625" style="115"/>
    <col min="15105" max="15105" width="27.7109375" style="115" customWidth="1"/>
    <col min="15106" max="15106" width="42.85546875" style="115" customWidth="1"/>
    <col min="15107" max="15107" width="14.7109375" style="115" customWidth="1"/>
    <col min="15108" max="15360" width="9.140625" style="115"/>
    <col min="15361" max="15361" width="27.7109375" style="115" customWidth="1"/>
    <col min="15362" max="15362" width="42.85546875" style="115" customWidth="1"/>
    <col min="15363" max="15363" width="14.7109375" style="115" customWidth="1"/>
    <col min="15364" max="15616" width="9.140625" style="115"/>
    <col min="15617" max="15617" width="27.7109375" style="115" customWidth="1"/>
    <col min="15618" max="15618" width="42.85546875" style="115" customWidth="1"/>
    <col min="15619" max="15619" width="14.7109375" style="115" customWidth="1"/>
    <col min="15620" max="15872" width="9.140625" style="115"/>
    <col min="15873" max="15873" width="27.7109375" style="115" customWidth="1"/>
    <col min="15874" max="15874" width="42.85546875" style="115" customWidth="1"/>
    <col min="15875" max="15875" width="14.7109375" style="115" customWidth="1"/>
    <col min="15876" max="16128" width="9.140625" style="115"/>
    <col min="16129" max="16129" width="27.7109375" style="115" customWidth="1"/>
    <col min="16130" max="16130" width="42.85546875" style="115" customWidth="1"/>
    <col min="16131" max="16131" width="14.7109375" style="115" customWidth="1"/>
    <col min="16132" max="16384" width="9.140625" style="115"/>
  </cols>
  <sheetData>
    <row r="1" spans="1:3" x14ac:dyDescent="0.25">
      <c r="A1" s="113" t="s">
        <v>24</v>
      </c>
      <c r="B1" s="289" t="s">
        <v>25</v>
      </c>
      <c r="C1" s="114" t="s">
        <v>26</v>
      </c>
    </row>
    <row r="2" spans="1:3" x14ac:dyDescent="0.25">
      <c r="A2" s="113" t="s">
        <v>27</v>
      </c>
      <c r="B2" s="289" t="s">
        <v>28</v>
      </c>
      <c r="C2" s="292" t="s">
        <v>122</v>
      </c>
    </row>
    <row r="3" spans="1:3" ht="31.5" x14ac:dyDescent="0.25">
      <c r="A3" s="113" t="s">
        <v>29</v>
      </c>
      <c r="B3" s="289" t="s">
        <v>276</v>
      </c>
      <c r="C3" s="114"/>
    </row>
    <row r="4" spans="1:3" x14ac:dyDescent="0.25">
      <c r="A4" s="113" t="s">
        <v>30</v>
      </c>
      <c r="B4" s="290" t="s">
        <v>31</v>
      </c>
      <c r="C4" s="113"/>
    </row>
    <row r="5" spans="1:3" x14ac:dyDescent="0.25">
      <c r="A5" s="113" t="s">
        <v>32</v>
      </c>
      <c r="B5" s="290" t="s">
        <v>114</v>
      </c>
      <c r="C5" s="116"/>
    </row>
    <row r="6" spans="1:3" x14ac:dyDescent="0.25">
      <c r="A6" s="299" t="s">
        <v>68</v>
      </c>
      <c r="B6" s="117" t="s">
        <v>120</v>
      </c>
      <c r="C6" s="118"/>
    </row>
    <row r="7" spans="1:3" x14ac:dyDescent="0.25">
      <c r="A7" s="299"/>
      <c r="B7" s="117" t="s">
        <v>90</v>
      </c>
      <c r="C7" s="116"/>
    </row>
    <row r="8" spans="1:3" x14ac:dyDescent="0.25">
      <c r="A8" s="299"/>
      <c r="B8" s="212" t="s">
        <v>157</v>
      </c>
      <c r="C8" s="116"/>
    </row>
    <row r="9" spans="1:3" x14ac:dyDescent="0.25">
      <c r="A9" s="299"/>
      <c r="B9" s="119" t="s">
        <v>94</v>
      </c>
      <c r="C9" s="120"/>
    </row>
    <row r="10" spans="1:3" x14ac:dyDescent="0.25">
      <c r="A10" s="114" t="s">
        <v>72</v>
      </c>
      <c r="B10" s="117" t="s">
        <v>115</v>
      </c>
      <c r="C10" s="120"/>
    </row>
    <row r="11" spans="1:3" x14ac:dyDescent="0.25">
      <c r="A11" s="300" t="s">
        <v>123</v>
      </c>
      <c r="B11" s="117" t="s">
        <v>91</v>
      </c>
      <c r="C11" s="120"/>
    </row>
    <row r="12" spans="1:3" x14ac:dyDescent="0.25">
      <c r="A12" s="300"/>
      <c r="B12" s="117" t="s">
        <v>92</v>
      </c>
      <c r="C12" s="120"/>
    </row>
    <row r="13" spans="1:3" x14ac:dyDescent="0.25">
      <c r="A13" s="300"/>
      <c r="B13" s="117" t="s">
        <v>70</v>
      </c>
      <c r="C13" s="120"/>
    </row>
    <row r="14" spans="1:3" x14ac:dyDescent="0.25">
      <c r="A14" s="300"/>
      <c r="B14" s="194" t="s">
        <v>93</v>
      </c>
      <c r="C14" s="120"/>
    </row>
    <row r="15" spans="1:3" x14ac:dyDescent="0.25">
      <c r="A15" s="114" t="s">
        <v>33</v>
      </c>
      <c r="B15" s="120" t="s">
        <v>121</v>
      </c>
      <c r="C15" s="120"/>
    </row>
    <row r="16" spans="1:3" x14ac:dyDescent="0.25">
      <c r="A16" s="121" t="s">
        <v>74</v>
      </c>
      <c r="B16" s="298">
        <v>43958</v>
      </c>
      <c r="C16" s="115" t="s">
        <v>83</v>
      </c>
    </row>
    <row r="17" spans="1:2" x14ac:dyDescent="0.25">
      <c r="A17" s="121" t="s">
        <v>73</v>
      </c>
      <c r="B17" s="291" t="s">
        <v>85</v>
      </c>
    </row>
    <row r="18" spans="1:2" x14ac:dyDescent="0.25">
      <c r="A18" s="122"/>
      <c r="B18" s="291" t="s">
        <v>69</v>
      </c>
    </row>
    <row r="19" spans="1:2" x14ac:dyDescent="0.25">
      <c r="B19" s="291" t="s">
        <v>70</v>
      </c>
    </row>
    <row r="20" spans="1:2" x14ac:dyDescent="0.25">
      <c r="B20" s="291" t="s">
        <v>71</v>
      </c>
    </row>
    <row r="21" spans="1:2" x14ac:dyDescent="0.25">
      <c r="B21" s="291" t="s">
        <v>268</v>
      </c>
    </row>
    <row r="22" spans="1:2" x14ac:dyDescent="0.25">
      <c r="B22" s="100" t="s">
        <v>86</v>
      </c>
    </row>
    <row r="27" spans="1:2" x14ac:dyDescent="0.25">
      <c r="A27" s="121"/>
    </row>
    <row r="28" spans="1:2" x14ac:dyDescent="0.25">
      <c r="A28" s="121"/>
    </row>
    <row r="29" spans="1:2" x14ac:dyDescent="0.25">
      <c r="A29" s="122"/>
    </row>
    <row r="33" spans="1:1" x14ac:dyDescent="0.25">
      <c r="A33" s="121"/>
    </row>
    <row r="34" spans="1:1" x14ac:dyDescent="0.25">
      <c r="A34" s="122"/>
    </row>
    <row r="36" spans="1:1" x14ac:dyDescent="0.25">
      <c r="A36" s="123"/>
    </row>
    <row r="37" spans="1:1" x14ac:dyDescent="0.25">
      <c r="A37" s="124"/>
    </row>
    <row r="41" spans="1:1" x14ac:dyDescent="0.25">
      <c r="A41" s="125"/>
    </row>
    <row r="42" spans="1:1" x14ac:dyDescent="0.25">
      <c r="A42" s="125"/>
    </row>
    <row r="43" spans="1:1" x14ac:dyDescent="0.25">
      <c r="A43" s="124"/>
    </row>
    <row r="48" spans="1:1" x14ac:dyDescent="0.25">
      <c r="A48" s="122"/>
    </row>
    <row r="50" spans="1:1" x14ac:dyDescent="0.25">
      <c r="A50" s="122"/>
    </row>
    <row r="55" spans="1:1" x14ac:dyDescent="0.25">
      <c r="A55" s="122"/>
    </row>
    <row r="56" spans="1:1" x14ac:dyDescent="0.25">
      <c r="A56" s="125"/>
    </row>
    <row r="57" spans="1:1" x14ac:dyDescent="0.25">
      <c r="A57" s="125"/>
    </row>
    <row r="58" spans="1:1" x14ac:dyDescent="0.25">
      <c r="A58" s="125"/>
    </row>
    <row r="62" spans="1:1" x14ac:dyDescent="0.25">
      <c r="A62" s="121"/>
    </row>
    <row r="72" spans="1:1" x14ac:dyDescent="0.25">
      <c r="A72" s="121"/>
    </row>
    <row r="76" spans="1:1" x14ac:dyDescent="0.25">
      <c r="A76" s="121"/>
    </row>
  </sheetData>
  <mergeCells count="2">
    <mergeCell ref="A6:A9"/>
    <mergeCell ref="A11:A14"/>
  </mergeCells>
  <hyperlinks>
    <hyperlink ref="B22" r:id="rId1"/>
    <hyperlink ref="B9" r:id="rId2"/>
    <hyperlink ref="B8" r:id="rId3"/>
  </hyperlinks>
  <pageMargins left="0.7" right="0.7" top="0.75" bottom="0.75" header="0.3" footer="0.3"/>
  <pageSetup paperSize="9" scale="99" fitToHeight="0"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zoomScaleNormal="100" workbookViewId="0">
      <selection activeCell="A15" sqref="A15:XFD15"/>
    </sheetView>
  </sheetViews>
  <sheetFormatPr defaultColWidth="9.140625" defaultRowHeight="15" x14ac:dyDescent="0.2"/>
  <cols>
    <col min="1" max="1" width="35.140625" style="2" customWidth="1"/>
    <col min="2" max="2" width="35.5703125" style="2" customWidth="1"/>
    <col min="3" max="3" width="43.85546875" style="42" customWidth="1"/>
    <col min="4" max="4" width="22.42578125" style="2" customWidth="1"/>
    <col min="5" max="5" width="9.140625" style="2"/>
    <col min="6" max="7" width="14.140625" style="2" bestFit="1" customWidth="1"/>
    <col min="8" max="16384" width="9.140625" style="2"/>
  </cols>
  <sheetData>
    <row r="1" spans="1:7" x14ac:dyDescent="0.2">
      <c r="A1" s="3" t="s">
        <v>8</v>
      </c>
    </row>
    <row r="2" spans="1:7" x14ac:dyDescent="0.2">
      <c r="A2" s="3" t="s">
        <v>59</v>
      </c>
    </row>
    <row r="3" spans="1:7" ht="15.75" x14ac:dyDescent="0.25">
      <c r="A3" s="4" t="s">
        <v>140</v>
      </c>
    </row>
    <row r="4" spans="1:7" ht="15.75" x14ac:dyDescent="0.25">
      <c r="A4" s="4" t="s">
        <v>139</v>
      </c>
    </row>
    <row r="5" spans="1:7" ht="15.75" thickBot="1" x14ac:dyDescent="0.25"/>
    <row r="6" spans="1:7" ht="16.5" thickBot="1" x14ac:dyDescent="0.3">
      <c r="A6" s="14"/>
      <c r="B6" s="69" t="s">
        <v>145</v>
      </c>
      <c r="C6" s="91" t="s">
        <v>146</v>
      </c>
      <c r="D6" s="30" t="s">
        <v>2</v>
      </c>
    </row>
    <row r="7" spans="1:7" ht="15.75" x14ac:dyDescent="0.25">
      <c r="A7" s="16" t="s">
        <v>0</v>
      </c>
      <c r="B7" s="28">
        <v>3388149.1545731919</v>
      </c>
      <c r="C7" s="11">
        <v>3557265.769340734</v>
      </c>
      <c r="D7" s="153">
        <f>(C7-B7)/B7</f>
        <v>4.9914158749261403E-2</v>
      </c>
      <c r="F7" s="5"/>
      <c r="G7" s="5"/>
    </row>
    <row r="8" spans="1:7" ht="15.75" x14ac:dyDescent="0.25">
      <c r="A8" s="16"/>
      <c r="B8" s="28"/>
      <c r="C8" s="28"/>
      <c r="D8" s="153"/>
      <c r="F8" s="5"/>
      <c r="G8" s="5"/>
    </row>
    <row r="9" spans="1:7" ht="15.75" x14ac:dyDescent="0.25">
      <c r="A9" s="16" t="s">
        <v>1</v>
      </c>
      <c r="B9" s="28">
        <v>11608874.379664078</v>
      </c>
      <c r="C9" s="11">
        <v>11600787.010221165</v>
      </c>
      <c r="D9" s="153">
        <f>(C9-B9)/B9</f>
        <v>-6.9665405778537696E-4</v>
      </c>
      <c r="F9" s="5"/>
      <c r="G9" s="5"/>
    </row>
    <row r="10" spans="1:7" ht="15.75" x14ac:dyDescent="0.25">
      <c r="A10" s="16"/>
      <c r="B10" s="28"/>
      <c r="C10" s="28"/>
      <c r="D10" s="153"/>
      <c r="F10" s="5"/>
    </row>
    <row r="11" spans="1:7" ht="16.5" thickBot="1" x14ac:dyDescent="0.3">
      <c r="A11" s="19" t="s">
        <v>39</v>
      </c>
      <c r="B11" s="48">
        <v>655360834.18597841</v>
      </c>
      <c r="C11" s="48">
        <v>711593293.27199674</v>
      </c>
      <c r="D11" s="154">
        <f>(C11-B11)/B11</f>
        <v>8.5803813949096419E-2</v>
      </c>
      <c r="F11" s="5"/>
    </row>
    <row r="12" spans="1:7" x14ac:dyDescent="0.2">
      <c r="B12" s="141"/>
      <c r="C12" s="141"/>
    </row>
    <row r="13" spans="1:7" ht="26.1" customHeight="1" x14ac:dyDescent="0.2">
      <c r="A13" s="301" t="s">
        <v>190</v>
      </c>
      <c r="B13" s="301"/>
      <c r="C13" s="301"/>
      <c r="D13" s="301"/>
    </row>
    <row r="14" spans="1:7" ht="30" customHeight="1" x14ac:dyDescent="0.2">
      <c r="A14" s="302" t="s">
        <v>127</v>
      </c>
      <c r="B14" s="302"/>
      <c r="C14" s="302"/>
      <c r="D14" s="302"/>
    </row>
    <row r="15" spans="1:7" s="42" customFormat="1" ht="43.5" customHeight="1" x14ac:dyDescent="0.2">
      <c r="A15" s="301" t="s">
        <v>192</v>
      </c>
      <c r="B15" s="301"/>
      <c r="C15" s="301"/>
      <c r="D15" s="301"/>
    </row>
    <row r="16" spans="1:7" x14ac:dyDescent="0.2">
      <c r="A16" s="108" t="s">
        <v>126</v>
      </c>
      <c r="B16" s="42"/>
      <c r="D16" s="42"/>
    </row>
  </sheetData>
  <mergeCells count="3">
    <mergeCell ref="A13:D13"/>
    <mergeCell ref="A14:D14"/>
    <mergeCell ref="A15:D15"/>
  </mergeCells>
  <hyperlinks>
    <hyperlink ref="A1" location="'Contents '!A1" display="Contents "/>
    <hyperlink ref="A2" location="'Background Notes'!A1" display="Background Notes"/>
  </hyperlinks>
  <pageMargins left="0.7" right="0.7" top="0.75" bottom="0.75" header="0.3" footer="0.3"/>
  <pageSetup paperSize="9" scale="9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workbookViewId="0">
      <selection activeCell="B7" sqref="B7:C15"/>
    </sheetView>
  </sheetViews>
  <sheetFormatPr defaultColWidth="9.140625" defaultRowHeight="15" x14ac:dyDescent="0.2"/>
  <cols>
    <col min="1" max="1" width="53.42578125" style="2" customWidth="1"/>
    <col min="2" max="3" width="31.5703125" style="2" customWidth="1"/>
    <col min="4" max="4" width="11.85546875" style="2" bestFit="1" customWidth="1"/>
    <col min="5" max="5" width="9.140625" style="2"/>
    <col min="6" max="7" width="13.5703125" style="2" bestFit="1" customWidth="1"/>
    <col min="8" max="16384" width="9.140625" style="2"/>
  </cols>
  <sheetData>
    <row r="1" spans="1:7" x14ac:dyDescent="0.2">
      <c r="A1" s="3" t="s">
        <v>8</v>
      </c>
    </row>
    <row r="2" spans="1:7" x14ac:dyDescent="0.2">
      <c r="A2" s="3" t="s">
        <v>59</v>
      </c>
    </row>
    <row r="3" spans="1:7" ht="15.75" x14ac:dyDescent="0.25">
      <c r="A3" s="4" t="s">
        <v>180</v>
      </c>
    </row>
    <row r="4" spans="1:7" ht="15.75" x14ac:dyDescent="0.25">
      <c r="A4" s="4" t="s">
        <v>139</v>
      </c>
    </row>
    <row r="5" spans="1:7" ht="15.75" thickBot="1" x14ac:dyDescent="0.25"/>
    <row r="6" spans="1:7" ht="33" customHeight="1" thickBot="1" x14ac:dyDescent="0.3">
      <c r="A6" s="14"/>
      <c r="B6" s="69" t="s">
        <v>145</v>
      </c>
      <c r="C6" s="91" t="s">
        <v>146</v>
      </c>
      <c r="D6" s="15" t="s">
        <v>2</v>
      </c>
    </row>
    <row r="7" spans="1:7" ht="15.75" x14ac:dyDescent="0.25">
      <c r="A7" s="16" t="s">
        <v>3</v>
      </c>
      <c r="B7" s="247">
        <v>1716378.4352894528</v>
      </c>
      <c r="C7" s="247">
        <v>1863615.0463577076</v>
      </c>
      <c r="D7" s="153">
        <f>(C7-B7)/B7</f>
        <v>8.5783302820059373E-2</v>
      </c>
      <c r="F7" s="67"/>
      <c r="G7" s="67"/>
    </row>
    <row r="8" spans="1:7" ht="7.5" customHeight="1" x14ac:dyDescent="0.25">
      <c r="A8" s="16"/>
      <c r="B8" s="247"/>
      <c r="C8" s="247"/>
      <c r="D8" s="141"/>
      <c r="F8" s="67"/>
      <c r="G8" s="67"/>
    </row>
    <row r="9" spans="1:7" ht="15.75" x14ac:dyDescent="0.25">
      <c r="A9" s="16" t="s">
        <v>4</v>
      </c>
      <c r="B9" s="203">
        <v>1264634.0309493281</v>
      </c>
      <c r="C9" s="203">
        <v>1309404.287728908</v>
      </c>
      <c r="D9" s="153">
        <f>(C9-B9)/B9</f>
        <v>3.5401749189029837E-2</v>
      </c>
      <c r="F9" s="67"/>
      <c r="G9" s="67"/>
    </row>
    <row r="10" spans="1:7" ht="9.9499999999999993" customHeight="1" x14ac:dyDescent="0.25">
      <c r="A10" s="16"/>
      <c r="B10" s="247"/>
      <c r="C10" s="247"/>
      <c r="D10" s="141"/>
      <c r="F10" s="67"/>
      <c r="G10" s="67"/>
    </row>
    <row r="11" spans="1:7" ht="15.75" x14ac:dyDescent="0.25">
      <c r="A11" s="16" t="s">
        <v>5</v>
      </c>
      <c r="B11" s="247">
        <v>325366.67726580164</v>
      </c>
      <c r="C11" s="247">
        <v>297654.89782638534</v>
      </c>
      <c r="D11" s="153">
        <f>(C11-B11)/B11</f>
        <v>-8.517092061267767E-2</v>
      </c>
      <c r="F11" s="67"/>
      <c r="G11" s="67"/>
    </row>
    <row r="12" spans="1:7" ht="11.45" customHeight="1" x14ac:dyDescent="0.25">
      <c r="A12" s="16"/>
      <c r="B12" s="203"/>
      <c r="C12" s="203"/>
      <c r="D12" s="153"/>
      <c r="F12" s="67"/>
    </row>
    <row r="13" spans="1:7" ht="15.75" x14ac:dyDescent="0.25">
      <c r="A13" s="16" t="s">
        <v>6</v>
      </c>
      <c r="B13" s="247">
        <v>81770.011068609107</v>
      </c>
      <c r="C13" s="203">
        <v>86591.537427733259</v>
      </c>
      <c r="D13" s="153">
        <f>(C13-B13)/B13</f>
        <v>5.8964482163010257E-2</v>
      </c>
      <c r="F13" s="67"/>
    </row>
    <row r="14" spans="1:7" ht="11.1" customHeight="1" thickBot="1" x14ac:dyDescent="0.3">
      <c r="A14" s="19"/>
      <c r="B14" s="248"/>
      <c r="C14" s="248"/>
      <c r="D14" s="154"/>
      <c r="F14" s="67"/>
    </row>
    <row r="15" spans="1:7" ht="15.75" thickBot="1" x14ac:dyDescent="0.25">
      <c r="A15" s="21" t="s">
        <v>181</v>
      </c>
      <c r="B15" s="249">
        <f>SUM(B7:B13)</f>
        <v>3388149.1545731914</v>
      </c>
      <c r="C15" s="249">
        <f>SUM(C7:C13)</f>
        <v>3557265.769340734</v>
      </c>
      <c r="D15" s="158">
        <f>(C15-B15)/B15</f>
        <v>4.9914158749261549E-2</v>
      </c>
      <c r="F15" s="67"/>
    </row>
    <row r="16" spans="1:7" x14ac:dyDescent="0.2">
      <c r="B16" s="141"/>
      <c r="C16" s="141"/>
    </row>
    <row r="17" spans="1:4" ht="27.6" customHeight="1" x14ac:dyDescent="0.2">
      <c r="A17" s="301" t="s">
        <v>190</v>
      </c>
      <c r="B17" s="301"/>
      <c r="C17" s="301"/>
      <c r="D17" s="301"/>
    </row>
    <row r="18" spans="1:4" ht="42" customHeight="1" x14ac:dyDescent="0.2">
      <c r="A18" s="302" t="s">
        <v>127</v>
      </c>
      <c r="B18" s="302"/>
      <c r="C18" s="302"/>
      <c r="D18" s="302"/>
    </row>
    <row r="19" spans="1:4" x14ac:dyDescent="0.2">
      <c r="A19" s="174" t="s">
        <v>108</v>
      </c>
    </row>
    <row r="20" spans="1:4" s="42" customFormat="1" x14ac:dyDescent="0.2">
      <c r="A20" s="175" t="s">
        <v>105</v>
      </c>
    </row>
    <row r="21" spans="1:4" x14ac:dyDescent="0.2">
      <c r="A21" s="176" t="s">
        <v>106</v>
      </c>
    </row>
    <row r="22" spans="1:4" ht="42.95" customHeight="1" x14ac:dyDescent="0.2">
      <c r="A22" s="301" t="s">
        <v>193</v>
      </c>
      <c r="B22" s="301"/>
      <c r="C22" s="301"/>
      <c r="D22" s="301"/>
    </row>
    <row r="24" spans="1:4" x14ac:dyDescent="0.2">
      <c r="A24" s="108" t="s">
        <v>126</v>
      </c>
    </row>
  </sheetData>
  <mergeCells count="3">
    <mergeCell ref="A17:D17"/>
    <mergeCell ref="A18:D18"/>
    <mergeCell ref="A22:D22"/>
  </mergeCells>
  <hyperlinks>
    <hyperlink ref="A1" location="'Contents '!A1" display="Contents "/>
    <hyperlink ref="A2" location="'Background Notes'!A1" display="Background Notes"/>
  </hyperlink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zoomScaleNormal="100" workbookViewId="0">
      <selection activeCell="A17" sqref="A17:D17"/>
    </sheetView>
  </sheetViews>
  <sheetFormatPr defaultColWidth="9.140625" defaultRowHeight="15" x14ac:dyDescent="0.2"/>
  <cols>
    <col min="1" max="1" width="52.7109375" style="2" customWidth="1"/>
    <col min="2" max="2" width="33.5703125" style="2" customWidth="1"/>
    <col min="3" max="3" width="34.28515625" style="2" customWidth="1"/>
    <col min="4" max="4" width="21.7109375" style="2" customWidth="1"/>
    <col min="5" max="5" width="9.140625" style="2"/>
    <col min="6" max="7" width="13.5703125" style="2" bestFit="1" customWidth="1"/>
    <col min="8" max="16384" width="9.140625" style="2"/>
  </cols>
  <sheetData>
    <row r="1" spans="1:7" x14ac:dyDescent="0.2">
      <c r="A1" s="3" t="s">
        <v>8</v>
      </c>
    </row>
    <row r="2" spans="1:7" x14ac:dyDescent="0.2">
      <c r="A2" s="3" t="s">
        <v>59</v>
      </c>
    </row>
    <row r="3" spans="1:7" ht="15.75" x14ac:dyDescent="0.25">
      <c r="A3" s="4" t="s">
        <v>173</v>
      </c>
    </row>
    <row r="4" spans="1:7" ht="15.75" thickBot="1" x14ac:dyDescent="0.25"/>
    <row r="5" spans="1:7" ht="16.5" thickBot="1" x14ac:dyDescent="0.3">
      <c r="A5" s="14"/>
      <c r="B5" s="69" t="s">
        <v>145</v>
      </c>
      <c r="C5" s="91" t="s">
        <v>146</v>
      </c>
      <c r="D5" s="30" t="s">
        <v>2</v>
      </c>
    </row>
    <row r="6" spans="1:7" ht="18.75" x14ac:dyDescent="0.25">
      <c r="A6" s="16" t="s">
        <v>60</v>
      </c>
      <c r="B6" s="5">
        <v>1080041.3296300676</v>
      </c>
      <c r="C6" s="5">
        <v>1137762.7835130985</v>
      </c>
      <c r="D6" s="162">
        <f>(C6-B6)/B6</f>
        <v>5.3443745437780139E-2</v>
      </c>
      <c r="F6" s="67"/>
      <c r="G6" s="67"/>
    </row>
    <row r="7" spans="1:7" ht="15.75" x14ac:dyDescent="0.25">
      <c r="A7" s="16"/>
      <c r="D7" s="163"/>
      <c r="F7" s="67"/>
      <c r="G7" s="67"/>
    </row>
    <row r="8" spans="1:7" ht="18.75" x14ac:dyDescent="0.25">
      <c r="A8" s="16" t="s">
        <v>61</v>
      </c>
      <c r="B8" s="17">
        <v>609672.35210260656</v>
      </c>
      <c r="C8" s="17">
        <v>622201.13878432638</v>
      </c>
      <c r="D8" s="162">
        <f>(C8-B8)/B8</f>
        <v>2.0550032551929227E-2</v>
      </c>
      <c r="F8" s="67"/>
      <c r="G8" s="67"/>
    </row>
    <row r="9" spans="1:7" ht="15.75" x14ac:dyDescent="0.25">
      <c r="A9" s="16"/>
      <c r="D9" s="164"/>
      <c r="F9" s="67"/>
      <c r="G9" s="67"/>
    </row>
    <row r="10" spans="1:7" x14ac:dyDescent="0.2">
      <c r="A10" s="22" t="s">
        <v>38</v>
      </c>
      <c r="B10" s="23">
        <f>B6+B8</f>
        <v>1689713.6817326741</v>
      </c>
      <c r="C10" s="23">
        <f>C6+C8</f>
        <v>1759963.9222974249</v>
      </c>
      <c r="D10" s="162">
        <f>(C10-B10)/B10</f>
        <v>4.1575233321608909E-2</v>
      </c>
      <c r="F10" s="67"/>
      <c r="G10" s="67"/>
    </row>
    <row r="11" spans="1:7" ht="15.75" x14ac:dyDescent="0.25">
      <c r="A11" s="16"/>
      <c r="B11" s="5"/>
      <c r="C11" s="17"/>
      <c r="D11" s="165"/>
    </row>
    <row r="12" spans="1:7" ht="18.75" x14ac:dyDescent="0.25">
      <c r="A12" s="16" t="s">
        <v>129</v>
      </c>
      <c r="B12" s="5">
        <v>1698435.472840518</v>
      </c>
      <c r="C12" s="28">
        <v>1797301.8470433094</v>
      </c>
      <c r="D12" s="162">
        <f>(C12-B12)/B12</f>
        <v>5.8210262199389934E-2</v>
      </c>
    </row>
    <row r="13" spans="1:7" ht="15.75" thickBot="1" x14ac:dyDescent="0.25">
      <c r="B13" s="5"/>
      <c r="C13" s="5"/>
      <c r="D13" s="166"/>
    </row>
    <row r="14" spans="1:7" ht="15.75" thickBot="1" x14ac:dyDescent="0.25">
      <c r="A14" s="24" t="s">
        <v>174</v>
      </c>
      <c r="B14" s="51">
        <f>B10+B12</f>
        <v>3388149.1545731919</v>
      </c>
      <c r="C14" s="51">
        <f>C10+C12</f>
        <v>3557265.769340734</v>
      </c>
      <c r="D14" s="158">
        <f>(C14-B14)/B14</f>
        <v>4.9914158749261403E-2</v>
      </c>
    </row>
    <row r="15" spans="1:7" x14ac:dyDescent="0.2">
      <c r="B15" s="141"/>
      <c r="C15" s="141"/>
    </row>
    <row r="16" spans="1:7" ht="24.95" customHeight="1" x14ac:dyDescent="0.2">
      <c r="A16" s="301" t="s">
        <v>190</v>
      </c>
      <c r="B16" s="301"/>
      <c r="C16" s="301"/>
      <c r="D16" s="301"/>
    </row>
    <row r="17" spans="1:4" ht="29.1" customHeight="1" x14ac:dyDescent="0.2">
      <c r="A17" s="302" t="s">
        <v>7</v>
      </c>
      <c r="B17" s="302"/>
      <c r="C17" s="302"/>
      <c r="D17" s="302"/>
    </row>
    <row r="18" spans="1:4" s="42" customFormat="1" ht="30.95" customHeight="1" x14ac:dyDescent="0.2">
      <c r="A18" s="301" t="s">
        <v>194</v>
      </c>
      <c r="B18" s="301"/>
      <c r="C18" s="301"/>
      <c r="D18" s="301"/>
    </row>
    <row r="20" spans="1:4" x14ac:dyDescent="0.2">
      <c r="A20" s="108" t="s">
        <v>126</v>
      </c>
    </row>
  </sheetData>
  <mergeCells count="3">
    <mergeCell ref="A16:D16"/>
    <mergeCell ref="A17:D17"/>
    <mergeCell ref="A18:D18"/>
  </mergeCells>
  <hyperlinks>
    <hyperlink ref="A1" location="'Contents '!A1" display="Contents "/>
    <hyperlink ref="A2" location="'Background Notes'!A1" display="Background Notes"/>
  </hyperlinks>
  <pageMargins left="0.7" right="0.7" top="0.75" bottom="0.75" header="0.3" footer="0.3"/>
  <pageSetup paperSize="9" scale="9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zoomScaleNormal="100" workbookViewId="0">
      <selection activeCell="A14" sqref="A14:D14"/>
    </sheetView>
  </sheetViews>
  <sheetFormatPr defaultColWidth="9.140625" defaultRowHeight="15" x14ac:dyDescent="0.2"/>
  <cols>
    <col min="1" max="1" width="40.42578125" style="2" customWidth="1"/>
    <col min="2" max="2" width="35.85546875" style="2" customWidth="1"/>
    <col min="3" max="3" width="39.140625" style="2" customWidth="1"/>
    <col min="4" max="4" width="34.140625" style="2" customWidth="1"/>
    <col min="5" max="5" width="9.140625" style="2"/>
    <col min="6" max="7" width="16.140625" style="2" bestFit="1" customWidth="1"/>
    <col min="8" max="16384" width="9.140625" style="2"/>
  </cols>
  <sheetData>
    <row r="1" spans="1:7" x14ac:dyDescent="0.2">
      <c r="A1" s="3" t="s">
        <v>8</v>
      </c>
    </row>
    <row r="2" spans="1:7" x14ac:dyDescent="0.2">
      <c r="A2" s="3" t="s">
        <v>59</v>
      </c>
    </row>
    <row r="3" spans="1:7" ht="15.75" x14ac:dyDescent="0.25">
      <c r="A3" s="179" t="s">
        <v>175</v>
      </c>
      <c r="D3" s="178"/>
    </row>
    <row r="4" spans="1:7" ht="15.75" x14ac:dyDescent="0.25">
      <c r="A4" s="179" t="s">
        <v>139</v>
      </c>
    </row>
    <row r="5" spans="1:7" ht="15.75" thickBot="1" x14ac:dyDescent="0.25"/>
    <row r="6" spans="1:7" ht="16.5" thickBot="1" x14ac:dyDescent="0.3">
      <c r="A6" s="14"/>
      <c r="B6" s="69" t="s">
        <v>145</v>
      </c>
      <c r="C6" s="91" t="s">
        <v>146</v>
      </c>
      <c r="D6" s="30" t="s">
        <v>2</v>
      </c>
    </row>
    <row r="7" spans="1:7" ht="15.75" x14ac:dyDescent="0.25">
      <c r="A7" s="16" t="s">
        <v>0</v>
      </c>
      <c r="B7" s="17">
        <v>1689713.6817326741</v>
      </c>
      <c r="C7" s="5">
        <v>1759963.9222974249</v>
      </c>
      <c r="D7" s="153">
        <f>(C7-B7)/B7</f>
        <v>4.1575233321608909E-2</v>
      </c>
      <c r="F7" s="66"/>
      <c r="G7" s="66"/>
    </row>
    <row r="8" spans="1:7" ht="15.75" x14ac:dyDescent="0.25">
      <c r="A8" s="16"/>
      <c r="B8" s="17"/>
      <c r="C8" s="17"/>
      <c r="D8" s="153"/>
      <c r="F8" s="66"/>
      <c r="G8" s="66"/>
    </row>
    <row r="9" spans="1:7" ht="15.75" x14ac:dyDescent="0.25">
      <c r="A9" s="16" t="s">
        <v>1</v>
      </c>
      <c r="B9" s="17">
        <v>7974420.1219654819</v>
      </c>
      <c r="C9" s="5">
        <v>7794171.4382511629</v>
      </c>
      <c r="D9" s="153">
        <f>(C9-B9)/B9</f>
        <v>-2.2603359361243754E-2</v>
      </c>
      <c r="F9" s="66"/>
      <c r="G9" s="66"/>
    </row>
    <row r="10" spans="1:7" ht="15.75" x14ac:dyDescent="0.25">
      <c r="A10" s="16"/>
      <c r="B10" s="17"/>
      <c r="C10" s="17"/>
      <c r="D10" s="153"/>
    </row>
    <row r="11" spans="1:7" ht="16.5" thickBot="1" x14ac:dyDescent="0.3">
      <c r="A11" s="19" t="s">
        <v>39</v>
      </c>
      <c r="B11" s="20">
        <v>422918703.46502388</v>
      </c>
      <c r="C11" s="20">
        <v>472367474.2501387</v>
      </c>
      <c r="D11" s="154">
        <f>(C11-B11)/B11</f>
        <v>0.11692263874823954</v>
      </c>
    </row>
    <row r="12" spans="1:7" x14ac:dyDescent="0.2">
      <c r="B12" s="141"/>
      <c r="C12" s="141"/>
    </row>
    <row r="13" spans="1:7" ht="18.95" customHeight="1" x14ac:dyDescent="0.2">
      <c r="A13" s="301" t="s">
        <v>186</v>
      </c>
      <c r="B13" s="301"/>
      <c r="C13" s="301"/>
      <c r="D13" s="301"/>
    </row>
    <row r="14" spans="1:7" ht="31.5" customHeight="1" x14ac:dyDescent="0.2">
      <c r="A14" s="302" t="s">
        <v>136</v>
      </c>
      <c r="B14" s="302"/>
      <c r="C14" s="302"/>
      <c r="D14" s="302"/>
    </row>
    <row r="15" spans="1:7" s="42" customFormat="1" ht="36.6" customHeight="1" x14ac:dyDescent="0.2">
      <c r="A15" s="301" t="s">
        <v>192</v>
      </c>
      <c r="B15" s="301"/>
      <c r="C15" s="301"/>
      <c r="D15" s="301"/>
    </row>
    <row r="16" spans="1:7" ht="15" customHeight="1" x14ac:dyDescent="0.2">
      <c r="A16" s="205"/>
      <c r="B16" s="205"/>
      <c r="C16" s="205"/>
      <c r="D16" s="205"/>
    </row>
    <row r="17" spans="1:1" s="42" customFormat="1" x14ac:dyDescent="0.2">
      <c r="A17" s="108" t="s">
        <v>126</v>
      </c>
    </row>
  </sheetData>
  <mergeCells count="3">
    <mergeCell ref="A13:D13"/>
    <mergeCell ref="A14:D14"/>
    <mergeCell ref="A15:D15"/>
  </mergeCells>
  <hyperlinks>
    <hyperlink ref="A1" location="'Contents '!A1" display="Contents "/>
    <hyperlink ref="A2" location="'Background Notes'!A1" display="Background Notes"/>
  </hyperlinks>
  <pageMargins left="0.7" right="0.7" top="0.75" bottom="0.75" header="0.3" footer="0.3"/>
  <pageSetup paperSize="9" scale="9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zoomScaleNormal="100" workbookViewId="0">
      <selection activeCell="A29" sqref="A29:D29"/>
    </sheetView>
  </sheetViews>
  <sheetFormatPr defaultColWidth="9.140625" defaultRowHeight="15" x14ac:dyDescent="0.2"/>
  <cols>
    <col min="1" max="1" width="63.85546875" style="2" customWidth="1"/>
    <col min="2" max="2" width="33.42578125" style="2" customWidth="1"/>
    <col min="3" max="3" width="32.7109375" style="2" customWidth="1"/>
    <col min="4" max="4" width="19.85546875" style="2" customWidth="1"/>
    <col min="5" max="5" width="9.140625" style="2"/>
    <col min="6" max="6" width="8.85546875" style="2" customWidth="1"/>
    <col min="7" max="16384" width="9.140625" style="2"/>
  </cols>
  <sheetData>
    <row r="1" spans="1:8" x14ac:dyDescent="0.2">
      <c r="A1" s="3" t="s">
        <v>8</v>
      </c>
      <c r="C1" s="52"/>
    </row>
    <row r="2" spans="1:8" x14ac:dyDescent="0.2">
      <c r="A2" s="3" t="s">
        <v>59</v>
      </c>
    </row>
    <row r="3" spans="1:8" ht="15.75" x14ac:dyDescent="0.25">
      <c r="A3" s="4" t="s">
        <v>149</v>
      </c>
    </row>
    <row r="4" spans="1:8" ht="15.75" x14ac:dyDescent="0.25">
      <c r="A4" s="4" t="s">
        <v>183</v>
      </c>
    </row>
    <row r="5" spans="1:8" ht="15.75" thickBot="1" x14ac:dyDescent="0.25">
      <c r="F5" s="141"/>
    </row>
    <row r="6" spans="1:8" ht="24.95" customHeight="1" thickBot="1" x14ac:dyDescent="0.3">
      <c r="A6" s="14"/>
      <c r="B6" s="69" t="s">
        <v>145</v>
      </c>
      <c r="C6" s="91" t="s">
        <v>146</v>
      </c>
      <c r="D6" s="202" t="s">
        <v>2</v>
      </c>
    </row>
    <row r="7" spans="1:8" x14ac:dyDescent="0.2">
      <c r="A7" s="18" t="s">
        <v>3</v>
      </c>
      <c r="B7" s="28">
        <v>279294.18868197198</v>
      </c>
      <c r="C7" s="28">
        <v>331742.98643446947</v>
      </c>
      <c r="D7" s="56">
        <f t="shared" ref="D7:D26" si="0">(C7-B7)/B7</f>
        <v>0.1877905086389754</v>
      </c>
    </row>
    <row r="8" spans="1:8" x14ac:dyDescent="0.2">
      <c r="A8" s="18" t="s">
        <v>4</v>
      </c>
      <c r="B8" s="28">
        <v>599807.30384837999</v>
      </c>
      <c r="C8" s="28">
        <v>580570.66005905904</v>
      </c>
      <c r="D8" s="56">
        <f t="shared" si="0"/>
        <v>-3.2071373032469132E-2</v>
      </c>
    </row>
    <row r="9" spans="1:8" x14ac:dyDescent="0.2">
      <c r="A9" s="18" t="s">
        <v>5</v>
      </c>
      <c r="B9" s="28">
        <v>185181.11674359476</v>
      </c>
      <c r="C9" s="29">
        <v>210894.38963754274</v>
      </c>
      <c r="D9" s="56">
        <f t="shared" si="0"/>
        <v>0.1388547242079281</v>
      </c>
      <c r="F9" s="107"/>
    </row>
    <row r="10" spans="1:8" x14ac:dyDescent="0.2">
      <c r="A10" s="18" t="s">
        <v>6</v>
      </c>
      <c r="B10" s="95">
        <v>15758.720356120686</v>
      </c>
      <c r="C10" s="95">
        <v>14554.747382027355</v>
      </c>
      <c r="D10" s="101">
        <f t="shared" si="0"/>
        <v>-7.6400427628992587E-2</v>
      </c>
    </row>
    <row r="11" spans="1:8" ht="18.75" x14ac:dyDescent="0.25">
      <c r="A11" s="54" t="s">
        <v>62</v>
      </c>
      <c r="B11" s="53">
        <f>SUM(B7:B10)</f>
        <v>1080041.3296300676</v>
      </c>
      <c r="C11" s="53">
        <f>SUM(C7:C10)</f>
        <v>1137762.7835130985</v>
      </c>
      <c r="D11" s="167">
        <f t="shared" si="0"/>
        <v>5.3443745437780139E-2</v>
      </c>
    </row>
    <row r="12" spans="1:8" x14ac:dyDescent="0.2">
      <c r="A12" s="37" t="s">
        <v>3</v>
      </c>
      <c r="B12" s="55">
        <v>346088.79643415089</v>
      </c>
      <c r="C12" s="55">
        <v>368580.32137511321</v>
      </c>
      <c r="D12" s="57">
        <f t="shared" si="0"/>
        <v>6.4987729081954562E-2</v>
      </c>
    </row>
    <row r="13" spans="1:8" x14ac:dyDescent="0.2">
      <c r="A13" s="18" t="s">
        <v>4</v>
      </c>
      <c r="B13" s="28">
        <v>201452.8613425626</v>
      </c>
      <c r="C13" s="28">
        <v>194708.8385592511</v>
      </c>
      <c r="D13" s="56">
        <f t="shared" si="0"/>
        <v>-3.3476927249216623E-2</v>
      </c>
    </row>
    <row r="14" spans="1:8" x14ac:dyDescent="0.2">
      <c r="A14" s="18" t="s">
        <v>5</v>
      </c>
      <c r="B14" s="28">
        <v>50531.894895444959</v>
      </c>
      <c r="C14" s="28">
        <v>44278.654145223481</v>
      </c>
      <c r="D14" s="56">
        <f t="shared" si="0"/>
        <v>-0.12374839224137539</v>
      </c>
    </row>
    <row r="15" spans="1:8" x14ac:dyDescent="0.2">
      <c r="A15" s="18" t="s">
        <v>6</v>
      </c>
      <c r="B15" s="95">
        <v>11598.79943044818</v>
      </c>
      <c r="C15" s="95">
        <v>14633.324704738568</v>
      </c>
      <c r="D15" s="101">
        <f t="shared" si="0"/>
        <v>0.26162408381029606</v>
      </c>
    </row>
    <row r="16" spans="1:8" ht="18.75" x14ac:dyDescent="0.25">
      <c r="A16" s="26" t="s">
        <v>63</v>
      </c>
      <c r="B16" s="53">
        <f>SUM(B12:B15)</f>
        <v>609672.35210260667</v>
      </c>
      <c r="C16" s="53">
        <f>SUM(C12:C15)</f>
        <v>622201.13878432626</v>
      </c>
      <c r="D16" s="168">
        <f t="shared" si="0"/>
        <v>2.0550032551928842E-2</v>
      </c>
      <c r="F16" s="5"/>
      <c r="G16" s="74" t="s">
        <v>83</v>
      </c>
      <c r="H16" s="5"/>
    </row>
    <row r="17" spans="1:4" x14ac:dyDescent="0.2">
      <c r="A17" s="37" t="s">
        <v>3</v>
      </c>
      <c r="B17" s="55">
        <v>1090995.45017333</v>
      </c>
      <c r="C17" s="55">
        <v>1163291.7385481249</v>
      </c>
      <c r="D17" s="57">
        <f t="shared" si="0"/>
        <v>6.6266351856287695E-2</v>
      </c>
    </row>
    <row r="18" spans="1:4" x14ac:dyDescent="0.2">
      <c r="A18" s="18" t="s">
        <v>4</v>
      </c>
      <c r="B18" s="28">
        <v>463373.86575838563</v>
      </c>
      <c r="C18" s="28">
        <v>534124.78911059769</v>
      </c>
      <c r="D18" s="56">
        <f t="shared" si="0"/>
        <v>0.15268647755180761</v>
      </c>
    </row>
    <row r="19" spans="1:4" x14ac:dyDescent="0.2">
      <c r="A19" s="18" t="s">
        <v>5</v>
      </c>
      <c r="B19" s="97">
        <v>89653.665626761867</v>
      </c>
      <c r="C19" s="97">
        <v>42481.854043619103</v>
      </c>
      <c r="D19" s="102">
        <f t="shared" si="0"/>
        <v>-0.52615597202153719</v>
      </c>
    </row>
    <row r="20" spans="1:4" x14ac:dyDescent="0.2">
      <c r="A20" s="18" t="s">
        <v>6</v>
      </c>
      <c r="B20" s="170">
        <v>54412.491282040239</v>
      </c>
      <c r="C20" s="97">
        <v>57403.465340967341</v>
      </c>
      <c r="D20" s="102">
        <f t="shared" si="0"/>
        <v>5.4968518964216659E-2</v>
      </c>
    </row>
    <row r="21" spans="1:4" ht="18.75" x14ac:dyDescent="0.25">
      <c r="A21" s="27" t="s">
        <v>131</v>
      </c>
      <c r="B21" s="53">
        <f>SUM(B17:B20)</f>
        <v>1698435.4728405178</v>
      </c>
      <c r="C21" s="53">
        <f>SUM(C17:C20)</f>
        <v>1797301.8470433089</v>
      </c>
      <c r="D21" s="168">
        <f t="shared" si="0"/>
        <v>5.8210262199389802E-2</v>
      </c>
    </row>
    <row r="22" spans="1:4" x14ac:dyDescent="0.2">
      <c r="A22" s="18" t="s">
        <v>3</v>
      </c>
      <c r="B22" s="28">
        <f t="shared" ref="B22:C26" si="1">B7+B12+B17</f>
        <v>1716378.4352894528</v>
      </c>
      <c r="C22" s="28">
        <f t="shared" si="1"/>
        <v>1863615.0463577076</v>
      </c>
      <c r="D22" s="56">
        <f t="shared" si="0"/>
        <v>8.5783302820059373E-2</v>
      </c>
    </row>
    <row r="23" spans="1:4" x14ac:dyDescent="0.2">
      <c r="A23" s="18" t="s">
        <v>4</v>
      </c>
      <c r="B23" s="28">
        <f t="shared" si="1"/>
        <v>1264634.0309493281</v>
      </c>
      <c r="C23" s="28">
        <f t="shared" si="1"/>
        <v>1309404.2877289078</v>
      </c>
      <c r="D23" s="56">
        <f t="shared" si="0"/>
        <v>3.5401749189029656E-2</v>
      </c>
    </row>
    <row r="24" spans="1:4" x14ac:dyDescent="0.2">
      <c r="A24" s="18" t="s">
        <v>5</v>
      </c>
      <c r="B24" s="28">
        <f t="shared" si="1"/>
        <v>325366.67726580158</v>
      </c>
      <c r="C24" s="28">
        <f t="shared" si="1"/>
        <v>297654.89782638534</v>
      </c>
      <c r="D24" s="56">
        <f t="shared" si="0"/>
        <v>-8.5170920612677503E-2</v>
      </c>
    </row>
    <row r="25" spans="1:4" x14ac:dyDescent="0.2">
      <c r="A25" s="18" t="s">
        <v>6</v>
      </c>
      <c r="B25" s="28">
        <f t="shared" si="1"/>
        <v>81770.011068609107</v>
      </c>
      <c r="C25" s="28">
        <f t="shared" si="1"/>
        <v>86591.537427733274</v>
      </c>
      <c r="D25" s="56">
        <f t="shared" si="0"/>
        <v>5.896448216301043E-2</v>
      </c>
    </row>
    <row r="26" spans="1:4" ht="19.5" thickBot="1" x14ac:dyDescent="0.3">
      <c r="A26" s="21" t="s">
        <v>182</v>
      </c>
      <c r="B26" s="198">
        <f t="shared" si="1"/>
        <v>3388149.1545731919</v>
      </c>
      <c r="C26" s="198">
        <f t="shared" si="1"/>
        <v>3557265.7693407335</v>
      </c>
      <c r="D26" s="169">
        <f t="shared" si="0"/>
        <v>4.9914158749261264E-2</v>
      </c>
    </row>
    <row r="27" spans="1:4" x14ac:dyDescent="0.2">
      <c r="B27" s="141"/>
      <c r="C27" s="141"/>
    </row>
    <row r="28" spans="1:4" ht="15" customHeight="1" x14ac:dyDescent="0.2">
      <c r="A28" s="301" t="s">
        <v>190</v>
      </c>
      <c r="B28" s="301"/>
      <c r="C28" s="301"/>
      <c r="D28" s="301"/>
    </row>
    <row r="29" spans="1:4" ht="26.1" customHeight="1" x14ac:dyDescent="0.2">
      <c r="A29" s="302" t="s">
        <v>7</v>
      </c>
      <c r="B29" s="302"/>
      <c r="C29" s="302"/>
      <c r="D29" s="302"/>
    </row>
    <row r="30" spans="1:4" ht="15" customHeight="1" x14ac:dyDescent="0.2">
      <c r="A30" s="302" t="s">
        <v>130</v>
      </c>
      <c r="B30" s="302"/>
      <c r="C30" s="302"/>
      <c r="D30" s="302"/>
    </row>
    <row r="31" spans="1:4" x14ac:dyDescent="0.2">
      <c r="A31" s="174" t="s">
        <v>132</v>
      </c>
      <c r="B31" s="6"/>
      <c r="C31" s="6"/>
      <c r="D31" s="107"/>
    </row>
    <row r="32" spans="1:4" x14ac:dyDescent="0.2">
      <c r="A32" s="175" t="s">
        <v>105</v>
      </c>
      <c r="B32" s="6"/>
      <c r="C32" s="6"/>
      <c r="D32" s="107"/>
    </row>
    <row r="33" spans="1:4" x14ac:dyDescent="0.2">
      <c r="A33" s="176" t="s">
        <v>106</v>
      </c>
      <c r="B33" s="6"/>
      <c r="C33" s="6"/>
      <c r="D33" s="107"/>
    </row>
    <row r="34" spans="1:4" ht="42.95" customHeight="1" x14ac:dyDescent="0.2">
      <c r="A34" s="301" t="s">
        <v>195</v>
      </c>
      <c r="B34" s="301"/>
      <c r="C34" s="301"/>
      <c r="D34" s="301"/>
    </row>
    <row r="35" spans="1:4" s="42" customFormat="1" x14ac:dyDescent="0.2"/>
    <row r="36" spans="1:4" x14ac:dyDescent="0.2">
      <c r="A36" s="108" t="s">
        <v>126</v>
      </c>
    </row>
  </sheetData>
  <mergeCells count="4">
    <mergeCell ref="A28:D28"/>
    <mergeCell ref="A29:D29"/>
    <mergeCell ref="A30:D30"/>
    <mergeCell ref="A34:D34"/>
  </mergeCells>
  <hyperlinks>
    <hyperlink ref="A1" location="'Contents '!A1" display="Contents "/>
    <hyperlink ref="A2" location="'Background Notes'!A1" display="Background Notes"/>
  </hyperlinks>
  <pageMargins left="0.7" right="0.7" top="0.75" bottom="0.75" header="0.3" footer="0.3"/>
  <pageSetup paperSize="9" scale="8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showGridLines="0" zoomScaleNormal="100" workbookViewId="0">
      <selection activeCell="A17" sqref="A17:D17"/>
    </sheetView>
  </sheetViews>
  <sheetFormatPr defaultColWidth="9.140625" defaultRowHeight="15" x14ac:dyDescent="0.2"/>
  <cols>
    <col min="1" max="1" width="55" style="2" customWidth="1"/>
    <col min="2" max="2" width="37.85546875" style="2" customWidth="1"/>
    <col min="3" max="3" width="29.85546875" style="2" customWidth="1"/>
    <col min="4" max="4" width="22.42578125" style="2" customWidth="1"/>
    <col min="5" max="5" width="9.140625" style="2"/>
    <col min="6" max="6" width="9.140625" style="2" customWidth="1"/>
    <col min="7" max="16384" width="9.140625" style="2"/>
  </cols>
  <sheetData>
    <row r="1" spans="1:4" x14ac:dyDescent="0.2">
      <c r="A1" s="3" t="s">
        <v>8</v>
      </c>
    </row>
    <row r="2" spans="1:4" x14ac:dyDescent="0.2">
      <c r="A2" s="3" t="s">
        <v>59</v>
      </c>
    </row>
    <row r="3" spans="1:4" ht="15.75" x14ac:dyDescent="0.25">
      <c r="A3" s="4" t="s">
        <v>177</v>
      </c>
    </row>
    <row r="4" spans="1:4" ht="15.75" thickBot="1" x14ac:dyDescent="0.25"/>
    <row r="5" spans="1:4" ht="23.45" customHeight="1" thickBot="1" x14ac:dyDescent="0.3">
      <c r="A5" s="14"/>
      <c r="B5" s="69" t="s">
        <v>145</v>
      </c>
      <c r="C5" s="91" t="s">
        <v>146</v>
      </c>
      <c r="D5" s="30" t="s">
        <v>2</v>
      </c>
    </row>
    <row r="6" spans="1:4" ht="18.75" x14ac:dyDescent="0.25">
      <c r="A6" s="16" t="s">
        <v>64</v>
      </c>
      <c r="B6" s="5">
        <v>4443192.4294480924</v>
      </c>
      <c r="C6" s="5">
        <v>4508319.4580457453</v>
      </c>
      <c r="D6" s="153">
        <f>(C6-B6)/B6</f>
        <v>1.465771056099468E-2</v>
      </c>
    </row>
    <row r="7" spans="1:4" ht="15.75" x14ac:dyDescent="0.25">
      <c r="A7" s="16"/>
      <c r="D7" s="107"/>
    </row>
    <row r="8" spans="1:4" ht="18.75" x14ac:dyDescent="0.25">
      <c r="A8" s="16" t="s">
        <v>65</v>
      </c>
      <c r="B8" s="17">
        <v>3531227.6925173895</v>
      </c>
      <c r="C8" s="17">
        <v>3285851.9802054176</v>
      </c>
      <c r="D8" s="153">
        <f>(C8-B8)/B8</f>
        <v>-6.9487366343416151E-2</v>
      </c>
    </row>
    <row r="9" spans="1:4" ht="15.75" x14ac:dyDescent="0.25">
      <c r="A9" s="16"/>
      <c r="D9" s="107"/>
    </row>
    <row r="10" spans="1:4" x14ac:dyDescent="0.2">
      <c r="A10" s="22" t="s">
        <v>37</v>
      </c>
      <c r="B10" s="23">
        <f>B6+B8</f>
        <v>7974420.1219654819</v>
      </c>
      <c r="C10" s="23">
        <f>C6+C8</f>
        <v>7794171.4382511629</v>
      </c>
      <c r="D10" s="160">
        <f>(C10-B10)/B10</f>
        <v>-2.2603359361243754E-2</v>
      </c>
    </row>
    <row r="11" spans="1:4" ht="15.75" x14ac:dyDescent="0.25">
      <c r="A11" s="16"/>
      <c r="B11" s="5"/>
      <c r="C11" s="5"/>
      <c r="D11" s="157"/>
    </row>
    <row r="12" spans="1:4" ht="18.75" x14ac:dyDescent="0.25">
      <c r="A12" s="16" t="s">
        <v>138</v>
      </c>
      <c r="B12" s="5">
        <v>3634454.257698596</v>
      </c>
      <c r="C12" s="28">
        <v>3806615.5719700023</v>
      </c>
      <c r="D12" s="153">
        <f>(C12-B12)/B12</f>
        <v>4.736923402096193E-2</v>
      </c>
    </row>
    <row r="13" spans="1:4" ht="15.75" thickBot="1" x14ac:dyDescent="0.25">
      <c r="B13" s="5"/>
      <c r="C13" s="5"/>
      <c r="D13" s="157"/>
    </row>
    <row r="14" spans="1:4" ht="15.75" thickBot="1" x14ac:dyDescent="0.25">
      <c r="A14" s="24" t="s">
        <v>176</v>
      </c>
      <c r="B14" s="25">
        <f>B10+B12</f>
        <v>11608874.379664078</v>
      </c>
      <c r="C14" s="25">
        <f>C10+C12</f>
        <v>11600787.010221165</v>
      </c>
      <c r="D14" s="158">
        <f>(C14-B14)/B14</f>
        <v>-6.9665405778537696E-4</v>
      </c>
    </row>
    <row r="15" spans="1:4" x14ac:dyDescent="0.2">
      <c r="B15" s="141"/>
      <c r="C15" s="141"/>
    </row>
    <row r="16" spans="1:4" ht="15" customHeight="1" x14ac:dyDescent="0.2">
      <c r="A16" s="301" t="s">
        <v>190</v>
      </c>
      <c r="B16" s="301"/>
      <c r="C16" s="301"/>
      <c r="D16" s="301"/>
    </row>
    <row r="17" spans="1:4" ht="15" customHeight="1" x14ac:dyDescent="0.2">
      <c r="A17" s="302" t="s">
        <v>7</v>
      </c>
      <c r="B17" s="302"/>
      <c r="C17" s="302"/>
      <c r="D17" s="302"/>
    </row>
    <row r="18" spans="1:4" ht="15" customHeight="1" x14ac:dyDescent="0.2">
      <c r="A18" s="302" t="s">
        <v>130</v>
      </c>
      <c r="B18" s="302"/>
      <c r="C18" s="302"/>
      <c r="D18" s="302"/>
    </row>
    <row r="19" spans="1:4" x14ac:dyDescent="0.2">
      <c r="A19" s="174" t="s">
        <v>132</v>
      </c>
      <c r="B19" s="6"/>
      <c r="C19" s="6"/>
      <c r="D19" s="6"/>
    </row>
    <row r="20" spans="1:4" s="42" customFormat="1" x14ac:dyDescent="0.2">
      <c r="A20" s="175" t="s">
        <v>105</v>
      </c>
    </row>
    <row r="21" spans="1:4" x14ac:dyDescent="0.2">
      <c r="A21" s="176" t="s">
        <v>106</v>
      </c>
    </row>
    <row r="22" spans="1:4" s="42" customFormat="1" ht="32.450000000000003" customHeight="1" x14ac:dyDescent="0.2">
      <c r="A22" s="301" t="s">
        <v>196</v>
      </c>
      <c r="B22" s="301"/>
      <c r="C22" s="301"/>
      <c r="D22" s="301"/>
    </row>
    <row r="24" spans="1:4" x14ac:dyDescent="0.2">
      <c r="A24" s="108" t="s">
        <v>126</v>
      </c>
    </row>
  </sheetData>
  <mergeCells count="4">
    <mergeCell ref="A16:D16"/>
    <mergeCell ref="A17:D17"/>
    <mergeCell ref="A18:D18"/>
    <mergeCell ref="A22:D22"/>
  </mergeCells>
  <hyperlinks>
    <hyperlink ref="A1" location="'Contents '!A1" display="Contents "/>
    <hyperlink ref="A2" location="'Background Notes'!A1" display="Background Notes"/>
  </hyperlinks>
  <pageMargins left="0.7" right="0.7" top="0.75" bottom="0.75" header="0.3" footer="0.3"/>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zoomScaleNormal="100" workbookViewId="0">
      <selection activeCell="A18" sqref="A18:D18"/>
    </sheetView>
  </sheetViews>
  <sheetFormatPr defaultColWidth="9.140625" defaultRowHeight="15" x14ac:dyDescent="0.2"/>
  <cols>
    <col min="1" max="1" width="54.85546875" style="2" customWidth="1"/>
    <col min="2" max="2" width="37.85546875" style="2" customWidth="1"/>
    <col min="3" max="3" width="36.42578125" style="2" customWidth="1"/>
    <col min="4" max="4" width="19.7109375" style="2" customWidth="1"/>
    <col min="5" max="5" width="9.140625" style="2"/>
    <col min="6" max="7" width="9.140625" style="2" customWidth="1"/>
    <col min="8" max="16384" width="9.140625" style="2"/>
  </cols>
  <sheetData>
    <row r="1" spans="1:6" x14ac:dyDescent="0.2">
      <c r="A1" s="3" t="s">
        <v>8</v>
      </c>
    </row>
    <row r="2" spans="1:6" x14ac:dyDescent="0.2">
      <c r="A2" s="3" t="s">
        <v>59</v>
      </c>
    </row>
    <row r="3" spans="1:6" ht="15.75" x14ac:dyDescent="0.25">
      <c r="A3" s="4" t="s">
        <v>179</v>
      </c>
    </row>
    <row r="4" spans="1:6" ht="15.75" x14ac:dyDescent="0.25">
      <c r="A4" s="4" t="s">
        <v>139</v>
      </c>
    </row>
    <row r="5" spans="1:6" ht="15.75" thickBot="1" x14ac:dyDescent="0.25"/>
    <row r="6" spans="1:6" ht="16.5" thickBot="1" x14ac:dyDescent="0.3">
      <c r="A6" s="14"/>
      <c r="B6" s="69" t="s">
        <v>145</v>
      </c>
      <c r="C6" s="91" t="s">
        <v>146</v>
      </c>
      <c r="D6" s="30" t="s">
        <v>2</v>
      </c>
    </row>
    <row r="7" spans="1:6" ht="18.75" x14ac:dyDescent="0.25">
      <c r="A7" s="16" t="s">
        <v>66</v>
      </c>
      <c r="B7" s="13">
        <v>247980275.84483147</v>
      </c>
      <c r="C7" s="13">
        <v>292813201.07251894</v>
      </c>
      <c r="D7" s="153">
        <f>(C7-B7)/B7</f>
        <v>0.18079230323842674</v>
      </c>
      <c r="F7" s="106"/>
    </row>
    <row r="8" spans="1:6" ht="15.75" x14ac:dyDescent="0.25">
      <c r="A8" s="16"/>
      <c r="B8" s="13"/>
      <c r="C8" s="13"/>
      <c r="D8" s="107"/>
    </row>
    <row r="9" spans="1:6" ht="18.75" x14ac:dyDescent="0.25">
      <c r="A9" s="16" t="s">
        <v>67</v>
      </c>
      <c r="B9" s="195">
        <v>174938427.62019244</v>
      </c>
      <c r="C9" s="195">
        <v>179554273.17761976</v>
      </c>
      <c r="D9" s="153">
        <f>(C9-B9)/B9</f>
        <v>2.6385543875178448E-2</v>
      </c>
      <c r="F9" s="106"/>
    </row>
    <row r="10" spans="1:6" ht="15.75" x14ac:dyDescent="0.25">
      <c r="A10" s="16"/>
      <c r="B10" s="13"/>
      <c r="C10" s="13"/>
      <c r="D10" s="107"/>
    </row>
    <row r="11" spans="1:6" x14ac:dyDescent="0.2">
      <c r="A11" s="22" t="s">
        <v>89</v>
      </c>
      <c r="B11" s="196">
        <f>B7+B9</f>
        <v>422918703.46502388</v>
      </c>
      <c r="C11" s="196">
        <f>C7+C9</f>
        <v>472367474.2501387</v>
      </c>
      <c r="D11" s="160">
        <f>(C11-B11)/B11</f>
        <v>0.11692263874823954</v>
      </c>
      <c r="F11" s="106"/>
    </row>
    <row r="12" spans="1:6" ht="15.75" x14ac:dyDescent="0.25">
      <c r="A12" s="16"/>
      <c r="B12" s="13"/>
      <c r="C12" s="13"/>
      <c r="D12" s="157"/>
    </row>
    <row r="13" spans="1:6" ht="18.75" x14ac:dyDescent="0.25">
      <c r="A13" s="16" t="s">
        <v>137</v>
      </c>
      <c r="B13" s="13">
        <v>232442130.72095436</v>
      </c>
      <c r="C13" s="203">
        <v>239225819.02185798</v>
      </c>
      <c r="D13" s="153">
        <f>(C13-B13)/B13</f>
        <v>2.9184417987664218E-2</v>
      </c>
      <c r="F13" s="106"/>
    </row>
    <row r="14" spans="1:6" ht="15.75" thickBot="1" x14ac:dyDescent="0.25">
      <c r="B14" s="13"/>
      <c r="C14" s="13"/>
      <c r="D14" s="157"/>
    </row>
    <row r="15" spans="1:6" ht="16.5" thickBot="1" x14ac:dyDescent="0.3">
      <c r="A15" s="24" t="s">
        <v>178</v>
      </c>
      <c r="B15" s="204">
        <f>B11+B13</f>
        <v>655360834.18597817</v>
      </c>
      <c r="C15" s="204">
        <f>C11+C13</f>
        <v>711593293.27199674</v>
      </c>
      <c r="D15" s="230">
        <f>(C15-B15)/B15</f>
        <v>8.5803813949096822E-2</v>
      </c>
      <c r="F15" s="106"/>
    </row>
    <row r="16" spans="1:6" x14ac:dyDescent="0.2">
      <c r="B16" s="141"/>
      <c r="C16" s="141"/>
    </row>
    <row r="17" spans="1:4" ht="15" customHeight="1" x14ac:dyDescent="0.2">
      <c r="A17" s="301" t="s">
        <v>190</v>
      </c>
      <c r="B17" s="301"/>
      <c r="C17" s="301"/>
      <c r="D17" s="301"/>
    </row>
    <row r="18" spans="1:4" ht="27" customHeight="1" x14ac:dyDescent="0.2">
      <c r="A18" s="302" t="s">
        <v>7</v>
      </c>
      <c r="B18" s="302"/>
      <c r="C18" s="302"/>
      <c r="D18" s="302"/>
    </row>
    <row r="19" spans="1:4" ht="15" customHeight="1" x14ac:dyDescent="0.2">
      <c r="A19" s="302" t="s">
        <v>130</v>
      </c>
      <c r="B19" s="302"/>
      <c r="C19" s="302"/>
      <c r="D19" s="302"/>
    </row>
    <row r="20" spans="1:4" x14ac:dyDescent="0.2">
      <c r="A20" s="174" t="s">
        <v>132</v>
      </c>
      <c r="B20" s="6"/>
      <c r="C20" s="6"/>
      <c r="D20" s="6"/>
    </row>
    <row r="21" spans="1:4" s="42" customFormat="1" x14ac:dyDescent="0.2">
      <c r="A21" s="175" t="s">
        <v>105</v>
      </c>
    </row>
    <row r="22" spans="1:4" x14ac:dyDescent="0.2">
      <c r="A22" s="176" t="s">
        <v>106</v>
      </c>
    </row>
    <row r="23" spans="1:4" s="42" customFormat="1" ht="32.450000000000003" customHeight="1" x14ac:dyDescent="0.2">
      <c r="A23" s="301" t="s">
        <v>197</v>
      </c>
      <c r="B23" s="301"/>
      <c r="C23" s="301"/>
      <c r="D23" s="301"/>
    </row>
    <row r="25" spans="1:4" x14ac:dyDescent="0.2">
      <c r="A25" s="108" t="s">
        <v>126</v>
      </c>
    </row>
  </sheetData>
  <mergeCells count="4">
    <mergeCell ref="A17:D17"/>
    <mergeCell ref="A18:D18"/>
    <mergeCell ref="A19:D19"/>
    <mergeCell ref="A23:D23"/>
  </mergeCells>
  <hyperlinks>
    <hyperlink ref="A1" location="'Contents '!A1" display="Contents "/>
    <hyperlink ref="A2" location="'Background Notes'!A1" display="Background Notes"/>
  </hyperlinks>
  <pageMargins left="0.7" right="0.7"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showGridLines="0" zoomScaleNormal="100" workbookViewId="0">
      <pane xSplit="2" ySplit="7" topLeftCell="C42" activePane="bottomRight" state="frozen"/>
      <selection activeCell="Y36" sqref="Y36"/>
      <selection pane="topRight" activeCell="Y36" sqref="Y36"/>
      <selection pane="bottomLeft" activeCell="Y36" sqref="Y36"/>
      <selection pane="bottomRight" activeCell="A46" sqref="A46:XFD46"/>
    </sheetView>
  </sheetViews>
  <sheetFormatPr defaultColWidth="9.140625" defaultRowHeight="14.25" x14ac:dyDescent="0.2"/>
  <cols>
    <col min="1" max="1" width="9.42578125" style="77" bestFit="1" customWidth="1"/>
    <col min="2" max="2" width="9.140625" style="77"/>
    <col min="3" max="3" width="29.42578125" style="77" customWidth="1"/>
    <col min="4" max="4" width="38.28515625" style="77" customWidth="1"/>
    <col min="5" max="5" width="48" style="77" customWidth="1"/>
    <col min="6" max="6" width="12.42578125" style="77" bestFit="1" customWidth="1"/>
    <col min="7" max="7" width="9.140625" style="77"/>
    <col min="8" max="8" width="14.28515625" style="77" bestFit="1" customWidth="1"/>
    <col min="9" max="9" width="12.42578125" style="77" bestFit="1" customWidth="1"/>
    <col min="10" max="16384" width="9.140625" style="77"/>
  </cols>
  <sheetData>
    <row r="1" spans="1:9" ht="15" x14ac:dyDescent="0.2">
      <c r="A1" s="3" t="s">
        <v>8</v>
      </c>
    </row>
    <row r="2" spans="1:9" ht="15" x14ac:dyDescent="0.2">
      <c r="A2" s="3" t="s">
        <v>59</v>
      </c>
    </row>
    <row r="3" spans="1:9" ht="15.75" x14ac:dyDescent="0.25">
      <c r="A3" s="4" t="s">
        <v>119</v>
      </c>
    </row>
    <row r="4" spans="1:9" ht="15.75" x14ac:dyDescent="0.25">
      <c r="A4" s="4" t="s">
        <v>198</v>
      </c>
    </row>
    <row r="5" spans="1:9" ht="15" thickBot="1" x14ac:dyDescent="0.25"/>
    <row r="6" spans="1:9" ht="14.25" customHeight="1" x14ac:dyDescent="0.2">
      <c r="A6" s="320" t="s">
        <v>79</v>
      </c>
      <c r="B6" s="318" t="s">
        <v>78</v>
      </c>
      <c r="C6" s="314" t="s">
        <v>75</v>
      </c>
      <c r="D6" s="314" t="s">
        <v>76</v>
      </c>
      <c r="E6" s="316" t="s">
        <v>77</v>
      </c>
    </row>
    <row r="7" spans="1:9" ht="45.75" customHeight="1" thickBot="1" x14ac:dyDescent="0.25">
      <c r="A7" s="321"/>
      <c r="B7" s="319"/>
      <c r="C7" s="315"/>
      <c r="D7" s="315"/>
      <c r="E7" s="317"/>
    </row>
    <row r="8" spans="1:9" ht="15" x14ac:dyDescent="0.2">
      <c r="A8" s="313">
        <v>2011</v>
      </c>
      <c r="B8" s="181" t="s">
        <v>47</v>
      </c>
      <c r="C8" s="182">
        <v>576075.43425149564</v>
      </c>
      <c r="D8" s="182">
        <v>2198422.576639168</v>
      </c>
      <c r="E8" s="183">
        <v>98050334.997264236</v>
      </c>
      <c r="G8" s="80"/>
      <c r="H8" s="80"/>
      <c r="I8" s="80"/>
    </row>
    <row r="9" spans="1:9" ht="15" x14ac:dyDescent="0.2">
      <c r="A9" s="311"/>
      <c r="B9" s="81" t="s">
        <v>48</v>
      </c>
      <c r="C9" s="82">
        <v>982985.38206561655</v>
      </c>
      <c r="D9" s="82">
        <v>3472843.0480076615</v>
      </c>
      <c r="E9" s="88">
        <v>150491878.35329419</v>
      </c>
      <c r="G9" s="80"/>
      <c r="H9" s="80"/>
      <c r="I9" s="80"/>
    </row>
    <row r="10" spans="1:9" ht="15" x14ac:dyDescent="0.2">
      <c r="A10" s="311"/>
      <c r="B10" s="81" t="s">
        <v>49</v>
      </c>
      <c r="C10" s="82">
        <v>1236223.1200123052</v>
      </c>
      <c r="D10" s="82">
        <v>5156055.6112036062</v>
      </c>
      <c r="E10" s="88">
        <v>204276566.64464235</v>
      </c>
      <c r="G10" s="80"/>
      <c r="H10" s="80"/>
      <c r="I10" s="80"/>
    </row>
    <row r="11" spans="1:9" ht="15" x14ac:dyDescent="0.2">
      <c r="A11" s="312"/>
      <c r="B11" s="83" t="s">
        <v>50</v>
      </c>
      <c r="C11" s="84">
        <v>802168.08715627296</v>
      </c>
      <c r="D11" s="84">
        <v>2714895.6761808312</v>
      </c>
      <c r="E11" s="89">
        <v>128780653.99459903</v>
      </c>
      <c r="G11" s="80"/>
      <c r="H11" s="80"/>
      <c r="I11" s="80"/>
    </row>
    <row r="12" spans="1:9" ht="15" x14ac:dyDescent="0.2">
      <c r="A12" s="303">
        <v>2012</v>
      </c>
      <c r="B12" s="81" t="s">
        <v>47</v>
      </c>
      <c r="C12" s="82">
        <v>620970.69318634714</v>
      </c>
      <c r="D12" s="82">
        <v>2015095.0886044346</v>
      </c>
      <c r="E12" s="88">
        <v>88357221.796152771</v>
      </c>
      <c r="F12" s="80"/>
      <c r="G12" s="80"/>
      <c r="H12" s="80"/>
      <c r="I12" s="80"/>
    </row>
    <row r="13" spans="1:9" ht="15" x14ac:dyDescent="0.2">
      <c r="A13" s="311"/>
      <c r="B13" s="81" t="s">
        <v>48</v>
      </c>
      <c r="C13" s="82">
        <v>933535.24217821076</v>
      </c>
      <c r="D13" s="82">
        <v>3454862.1859628027</v>
      </c>
      <c r="E13" s="88">
        <v>172595232.64072615</v>
      </c>
      <c r="F13" s="80"/>
      <c r="G13" s="80"/>
      <c r="H13" s="80"/>
      <c r="I13" s="80"/>
    </row>
    <row r="14" spans="1:9" ht="15" x14ac:dyDescent="0.2">
      <c r="A14" s="311"/>
      <c r="B14" s="81" t="s">
        <v>49</v>
      </c>
      <c r="C14" s="82">
        <v>1087085.0140052827</v>
      </c>
      <c r="D14" s="82">
        <v>4107996.971898322</v>
      </c>
      <c r="E14" s="88">
        <v>201235047.33104619</v>
      </c>
      <c r="F14" s="80"/>
      <c r="G14" s="80"/>
      <c r="H14" s="80"/>
      <c r="I14" s="80"/>
    </row>
    <row r="15" spans="1:9" ht="15" x14ac:dyDescent="0.2">
      <c r="A15" s="312"/>
      <c r="B15" s="81" t="s">
        <v>50</v>
      </c>
      <c r="C15" s="82">
        <v>930198.05010443041</v>
      </c>
      <c r="D15" s="82">
        <v>3031831.1738195345</v>
      </c>
      <c r="E15" s="88">
        <v>156719006.25567311</v>
      </c>
      <c r="F15" s="80"/>
      <c r="G15" s="80"/>
      <c r="H15" s="80"/>
      <c r="I15" s="80"/>
    </row>
    <row r="16" spans="1:9" ht="15" x14ac:dyDescent="0.2">
      <c r="A16" s="303">
        <v>2013</v>
      </c>
      <c r="B16" s="78" t="s">
        <v>47</v>
      </c>
      <c r="C16" s="79">
        <v>744017.57856670627</v>
      </c>
      <c r="D16" s="79">
        <v>2421969.8969327486</v>
      </c>
      <c r="E16" s="90">
        <v>115148509.12632556</v>
      </c>
      <c r="F16" s="80"/>
      <c r="G16" s="80"/>
      <c r="H16" s="80"/>
      <c r="I16" s="80"/>
    </row>
    <row r="17" spans="1:9" ht="15" x14ac:dyDescent="0.2">
      <c r="A17" s="304"/>
      <c r="B17" s="81" t="s">
        <v>48</v>
      </c>
      <c r="C17" s="82">
        <v>1012649.1532732178</v>
      </c>
      <c r="D17" s="82">
        <v>3419472.8070249753</v>
      </c>
      <c r="E17" s="88">
        <v>177362590.61795875</v>
      </c>
      <c r="F17" s="80"/>
      <c r="G17" s="80"/>
      <c r="H17" s="80"/>
      <c r="I17" s="80"/>
    </row>
    <row r="18" spans="1:9" ht="15" x14ac:dyDescent="0.2">
      <c r="A18" s="304"/>
      <c r="B18" s="81" t="s">
        <v>49</v>
      </c>
      <c r="C18" s="82">
        <v>1132825.7728599857</v>
      </c>
      <c r="D18" s="82">
        <v>4663280.6263976824</v>
      </c>
      <c r="E18" s="88">
        <v>226091196.06838122</v>
      </c>
      <c r="F18" s="80"/>
      <c r="G18" s="80"/>
      <c r="H18" s="80"/>
      <c r="I18" s="80"/>
    </row>
    <row r="19" spans="1:9" ht="15" x14ac:dyDescent="0.2">
      <c r="A19" s="304"/>
      <c r="B19" s="81" t="s">
        <v>50</v>
      </c>
      <c r="C19" s="82">
        <v>783588.91889126517</v>
      </c>
      <c r="D19" s="82">
        <v>2886339.630597827</v>
      </c>
      <c r="E19" s="88">
        <v>146691476.35649028</v>
      </c>
      <c r="F19" s="80"/>
      <c r="G19" s="80"/>
      <c r="H19" s="80"/>
      <c r="I19" s="80"/>
    </row>
    <row r="20" spans="1:9" ht="15" x14ac:dyDescent="0.2">
      <c r="A20" s="305">
        <v>2014</v>
      </c>
      <c r="B20" s="78" t="s">
        <v>47</v>
      </c>
      <c r="C20" s="79">
        <v>770246.84199438291</v>
      </c>
      <c r="D20" s="79">
        <v>2318699.0162697919</v>
      </c>
      <c r="E20" s="90">
        <v>132606902.55862173</v>
      </c>
      <c r="F20" s="80"/>
      <c r="G20" s="80"/>
      <c r="H20" s="80"/>
      <c r="I20" s="80"/>
    </row>
    <row r="21" spans="1:9" ht="15" x14ac:dyDescent="0.2">
      <c r="A21" s="306"/>
      <c r="B21" s="81" t="s">
        <v>48</v>
      </c>
      <c r="C21" s="82">
        <v>1116114.1952066955</v>
      </c>
      <c r="D21" s="82">
        <v>4184486.0444599879</v>
      </c>
      <c r="E21" s="88">
        <v>183149221.70764917</v>
      </c>
      <c r="F21" s="80"/>
      <c r="G21" s="80"/>
      <c r="H21" s="80"/>
      <c r="I21" s="80"/>
    </row>
    <row r="22" spans="1:9" ht="15" x14ac:dyDescent="0.2">
      <c r="A22" s="306"/>
      <c r="B22" s="81" t="s">
        <v>49</v>
      </c>
      <c r="C22" s="82">
        <v>1287808.3437502214</v>
      </c>
      <c r="D22" s="82">
        <v>4521510.7060334291</v>
      </c>
      <c r="E22" s="88">
        <v>235772161.56377172</v>
      </c>
      <c r="F22" s="80"/>
      <c r="G22" s="80"/>
      <c r="H22" s="80"/>
      <c r="I22" s="80"/>
    </row>
    <row r="23" spans="1:9" ht="15" x14ac:dyDescent="0.2">
      <c r="A23" s="307"/>
      <c r="B23" s="83" t="s">
        <v>50</v>
      </c>
      <c r="C23" s="84">
        <v>949220.01939699787</v>
      </c>
      <c r="D23" s="84">
        <v>2969719.7834237181</v>
      </c>
      <c r="E23" s="89">
        <v>132124963.04084721</v>
      </c>
      <c r="F23" s="80"/>
      <c r="G23" s="80"/>
      <c r="H23" s="80"/>
      <c r="I23" s="80"/>
    </row>
    <row r="24" spans="1:9" ht="15" x14ac:dyDescent="0.2">
      <c r="A24" s="305">
        <v>2015</v>
      </c>
      <c r="B24" s="78" t="s">
        <v>47</v>
      </c>
      <c r="C24" s="79">
        <v>878222.88731890614</v>
      </c>
      <c r="D24" s="79">
        <v>2805199.2758868388</v>
      </c>
      <c r="E24" s="90">
        <v>129765157.86855805</v>
      </c>
      <c r="F24" s="80"/>
      <c r="G24" s="80"/>
      <c r="H24" s="80"/>
      <c r="I24" s="80"/>
    </row>
    <row r="25" spans="1:9" ht="15.75" customHeight="1" x14ac:dyDescent="0.2">
      <c r="A25" s="306"/>
      <c r="B25" s="81" t="s">
        <v>48</v>
      </c>
      <c r="C25" s="82">
        <v>1155594.9986104851</v>
      </c>
      <c r="D25" s="82">
        <v>3855101.9014577623</v>
      </c>
      <c r="E25" s="88">
        <v>190753214.91933548</v>
      </c>
      <c r="F25" s="80"/>
      <c r="G25" s="80"/>
      <c r="H25" s="80"/>
      <c r="I25" s="80"/>
    </row>
    <row r="26" spans="1:9" ht="16.5" customHeight="1" x14ac:dyDescent="0.2">
      <c r="A26" s="306"/>
      <c r="B26" s="81" t="s">
        <v>49</v>
      </c>
      <c r="C26" s="82">
        <v>1209556.1185588809</v>
      </c>
      <c r="D26" s="82">
        <v>4924962.2853691699</v>
      </c>
      <c r="E26" s="88">
        <v>235583947.97431695</v>
      </c>
      <c r="F26" s="80"/>
      <c r="G26" s="80"/>
      <c r="H26" s="80"/>
      <c r="I26" s="80"/>
    </row>
    <row r="27" spans="1:9" ht="15.75" customHeight="1" x14ac:dyDescent="0.2">
      <c r="A27" s="307"/>
      <c r="B27" s="99" t="s">
        <v>50</v>
      </c>
      <c r="C27" s="84">
        <v>951860.97904000524</v>
      </c>
      <c r="D27" s="84">
        <v>3035111.829573811</v>
      </c>
      <c r="E27" s="89">
        <v>147038759.36013773</v>
      </c>
      <c r="F27" s="80"/>
      <c r="G27" s="80"/>
      <c r="H27" s="80"/>
      <c r="I27" s="80"/>
    </row>
    <row r="28" spans="1:9" ht="15.75" customHeight="1" x14ac:dyDescent="0.2">
      <c r="A28" s="308">
        <v>2016</v>
      </c>
      <c r="B28" s="105" t="s">
        <v>47</v>
      </c>
      <c r="C28" s="79">
        <v>859896.20328170084</v>
      </c>
      <c r="D28" s="79">
        <v>2693407.0045690606</v>
      </c>
      <c r="E28" s="90">
        <v>148132390.61735684</v>
      </c>
      <c r="F28" s="80"/>
      <c r="G28" s="80"/>
      <c r="H28" s="80"/>
      <c r="I28" s="80"/>
    </row>
    <row r="29" spans="1:9" ht="15.75" customHeight="1" x14ac:dyDescent="0.2">
      <c r="A29" s="309"/>
      <c r="B29" s="109" t="s">
        <v>48</v>
      </c>
      <c r="C29" s="82">
        <v>1016162.1158371079</v>
      </c>
      <c r="D29" s="82">
        <v>3323046.7462004647</v>
      </c>
      <c r="E29" s="88">
        <v>189901934.80592769</v>
      </c>
      <c r="F29" s="80"/>
      <c r="G29" s="80"/>
      <c r="H29" s="80"/>
      <c r="I29" s="80"/>
    </row>
    <row r="30" spans="1:9" ht="16.5" customHeight="1" x14ac:dyDescent="0.2">
      <c r="A30" s="309"/>
      <c r="B30" s="127" t="s">
        <v>49</v>
      </c>
      <c r="C30" s="82">
        <v>1275838.9567337183</v>
      </c>
      <c r="D30" s="82">
        <v>4789276.2026607404</v>
      </c>
      <c r="E30" s="88">
        <v>266701168.65612391</v>
      </c>
      <c r="F30" s="80"/>
      <c r="G30" s="80"/>
      <c r="H30" s="80"/>
      <c r="I30" s="80"/>
    </row>
    <row r="31" spans="1:9" ht="15.75" customHeight="1" x14ac:dyDescent="0.2">
      <c r="A31" s="309"/>
      <c r="B31" s="128" t="s">
        <v>50</v>
      </c>
      <c r="C31" s="84">
        <v>965071.13185708364</v>
      </c>
      <c r="D31" s="84">
        <v>3367303.4300599494</v>
      </c>
      <c r="E31" s="89">
        <v>175710507.02316019</v>
      </c>
      <c r="F31" s="80"/>
      <c r="G31" s="80"/>
      <c r="H31" s="80"/>
      <c r="I31" s="80"/>
    </row>
    <row r="32" spans="1:9" ht="15" x14ac:dyDescent="0.2">
      <c r="A32" s="308">
        <v>2017</v>
      </c>
      <c r="B32" s="105" t="s">
        <v>47</v>
      </c>
      <c r="C32" s="79">
        <v>894100.37173908635</v>
      </c>
      <c r="D32" s="79">
        <v>3042827.9077761285</v>
      </c>
      <c r="E32" s="90">
        <v>147329523.69108912</v>
      </c>
      <c r="F32" s="80"/>
      <c r="G32" s="80"/>
      <c r="H32" s="80"/>
      <c r="I32" s="80"/>
    </row>
    <row r="33" spans="1:9" ht="15" x14ac:dyDescent="0.2">
      <c r="A33" s="309"/>
      <c r="B33" s="109" t="s">
        <v>48</v>
      </c>
      <c r="C33" s="82">
        <v>1086055.7255039918</v>
      </c>
      <c r="D33" s="82">
        <v>3671667.6561034201</v>
      </c>
      <c r="E33" s="88">
        <v>212656254.31258768</v>
      </c>
      <c r="F33" s="80"/>
      <c r="G33" s="80"/>
      <c r="H33" s="80"/>
      <c r="I33" s="80"/>
    </row>
    <row r="34" spans="1:9" ht="15" x14ac:dyDescent="0.2">
      <c r="A34" s="309"/>
      <c r="B34" s="127" t="s">
        <v>49</v>
      </c>
      <c r="C34" s="82">
        <v>1458572.1684850319</v>
      </c>
      <c r="D34" s="82">
        <v>5727650.8178892415</v>
      </c>
      <c r="E34" s="88">
        <v>298983817.95399642</v>
      </c>
      <c r="F34" s="80"/>
      <c r="G34" s="80"/>
      <c r="H34" s="80"/>
      <c r="I34" s="80"/>
    </row>
    <row r="35" spans="1:9" ht="15" x14ac:dyDescent="0.2">
      <c r="A35" s="310"/>
      <c r="B35" s="128" t="s">
        <v>50</v>
      </c>
      <c r="C35" s="84">
        <v>930205.95227609738</v>
      </c>
      <c r="D35" s="84">
        <v>3377502.9421724542</v>
      </c>
      <c r="E35" s="89">
        <v>176994698.38221011</v>
      </c>
      <c r="F35" s="80"/>
      <c r="G35" s="80"/>
      <c r="H35" s="80"/>
      <c r="I35" s="80"/>
    </row>
    <row r="36" spans="1:9" ht="15" x14ac:dyDescent="0.2">
      <c r="A36" s="184">
        <v>2018</v>
      </c>
      <c r="B36" s="127" t="s">
        <v>47</v>
      </c>
      <c r="C36" s="82">
        <v>887287.7325737793</v>
      </c>
      <c r="D36" s="82">
        <v>2688976.026165376</v>
      </c>
      <c r="E36" s="88">
        <v>161921326.25580341</v>
      </c>
      <c r="F36" s="80"/>
      <c r="G36" s="80"/>
      <c r="H36" s="80"/>
      <c r="I36" s="80"/>
    </row>
    <row r="37" spans="1:9" ht="15" x14ac:dyDescent="0.2">
      <c r="A37" s="184"/>
      <c r="B37" s="127" t="s">
        <v>48</v>
      </c>
      <c r="C37" s="82">
        <v>1190090.5500693857</v>
      </c>
      <c r="D37" s="82">
        <v>3814873.756502667</v>
      </c>
      <c r="E37" s="88">
        <v>215339023.35097313</v>
      </c>
      <c r="F37" s="80"/>
      <c r="G37" s="80"/>
      <c r="H37" s="80"/>
      <c r="I37" s="80"/>
    </row>
    <row r="38" spans="1:9" ht="15" x14ac:dyDescent="0.2">
      <c r="A38" s="184"/>
      <c r="B38" s="127" t="s">
        <v>49</v>
      </c>
      <c r="C38" s="82">
        <v>1310770.8719300269</v>
      </c>
      <c r="D38" s="82">
        <v>5105024.5969960345</v>
      </c>
      <c r="E38" s="88">
        <v>278100484.57920182</v>
      </c>
      <c r="F38" s="80"/>
      <c r="G38" s="80"/>
      <c r="H38" s="80"/>
      <c r="I38" s="80"/>
    </row>
    <row r="39" spans="1:9" ht="15" x14ac:dyDescent="0.2">
      <c r="A39" s="185"/>
      <c r="B39" s="128" t="s">
        <v>50</v>
      </c>
      <c r="C39" s="84">
        <v>1017694.2976292495</v>
      </c>
      <c r="D39" s="84">
        <v>3181351.4715711186</v>
      </c>
      <c r="E39" s="89">
        <v>204572287.26430994</v>
      </c>
      <c r="F39" s="80"/>
      <c r="G39" s="80"/>
      <c r="H39" s="80"/>
      <c r="I39" s="80"/>
    </row>
    <row r="40" spans="1:9" ht="15" x14ac:dyDescent="0.2">
      <c r="A40" s="199">
        <v>2019</v>
      </c>
      <c r="B40" s="138" t="s">
        <v>47</v>
      </c>
      <c r="C40" s="79">
        <v>917232.17371859774</v>
      </c>
      <c r="D40" s="79">
        <v>2731872.8381881202</v>
      </c>
      <c r="E40" s="90">
        <v>159312593.15130264</v>
      </c>
      <c r="F40" s="80"/>
      <c r="G40" s="80"/>
      <c r="H40" s="80"/>
      <c r="I40" s="80"/>
    </row>
    <row r="41" spans="1:9" ht="15" x14ac:dyDescent="0.2">
      <c r="A41" s="200"/>
      <c r="B41" s="127" t="s">
        <v>48</v>
      </c>
      <c r="C41" s="82">
        <v>1298377.3772259816</v>
      </c>
      <c r="D41" s="82">
        <v>4239409.8923731865</v>
      </c>
      <c r="E41" s="88">
        <v>241939374.51244453</v>
      </c>
      <c r="F41" s="80"/>
      <c r="G41" s="80"/>
      <c r="H41" s="80"/>
      <c r="I41" s="80"/>
    </row>
    <row r="42" spans="1:9" ht="15.75" thickBot="1" x14ac:dyDescent="0.25">
      <c r="A42" s="180"/>
      <c r="B42" s="110" t="s">
        <v>49</v>
      </c>
      <c r="C42" s="103">
        <v>1341656.2183961547</v>
      </c>
      <c r="D42" s="103">
        <v>4629504.2796598589</v>
      </c>
      <c r="E42" s="104">
        <v>310341325.60824955</v>
      </c>
      <c r="F42" s="80"/>
      <c r="G42" s="80"/>
      <c r="H42" s="80"/>
      <c r="I42" s="80"/>
    </row>
    <row r="43" spans="1:9" x14ac:dyDescent="0.2">
      <c r="C43" s="173"/>
      <c r="D43" s="173"/>
      <c r="E43" s="173"/>
      <c r="F43" s="211"/>
    </row>
    <row r="44" spans="1:9" ht="12.95" customHeight="1" x14ac:dyDescent="0.2">
      <c r="A44" s="301" t="s">
        <v>107</v>
      </c>
      <c r="B44" s="301"/>
      <c r="C44" s="301"/>
      <c r="D44" s="301"/>
      <c r="E44" s="301"/>
      <c r="F44" s="301"/>
    </row>
    <row r="45" spans="1:9" ht="30" customHeight="1" x14ac:dyDescent="0.2">
      <c r="A45" s="302" t="s">
        <v>127</v>
      </c>
      <c r="B45" s="302"/>
      <c r="C45" s="302"/>
      <c r="D45" s="302"/>
      <c r="E45" s="302"/>
    </row>
    <row r="46" spans="1:9" s="42" customFormat="1" ht="56.1" customHeight="1" x14ac:dyDescent="0.2">
      <c r="A46" s="301" t="s">
        <v>199</v>
      </c>
      <c r="B46" s="301"/>
      <c r="C46" s="301"/>
      <c r="D46" s="301"/>
      <c r="E46" s="301"/>
    </row>
    <row r="47" spans="1:9" x14ac:dyDescent="0.2">
      <c r="A47" s="7"/>
      <c r="B47" s="7"/>
      <c r="C47" s="7"/>
      <c r="D47" s="7"/>
      <c r="E47" s="7"/>
    </row>
    <row r="48" spans="1:9" x14ac:dyDescent="0.2">
      <c r="A48" s="75" t="s">
        <v>82</v>
      </c>
      <c r="B48" s="7"/>
      <c r="C48" s="7"/>
      <c r="D48" s="7"/>
      <c r="E48" s="7"/>
    </row>
    <row r="49" spans="1:5" s="86" customFormat="1" ht="15" x14ac:dyDescent="0.2">
      <c r="A49" s="177" t="s">
        <v>151</v>
      </c>
      <c r="B49" s="85"/>
      <c r="C49" s="85"/>
      <c r="D49" s="85"/>
      <c r="E49" s="85"/>
    </row>
    <row r="50" spans="1:5" ht="15" x14ac:dyDescent="0.2">
      <c r="A50" s="87"/>
      <c r="B50" s="87"/>
      <c r="C50" s="87"/>
      <c r="D50" s="87"/>
      <c r="E50" s="87"/>
    </row>
    <row r="51" spans="1:5" s="87" customFormat="1" ht="15" x14ac:dyDescent="0.2">
      <c r="A51" s="108" t="s">
        <v>126</v>
      </c>
    </row>
  </sheetData>
  <mergeCells count="15">
    <mergeCell ref="A12:A15"/>
    <mergeCell ref="A8:A11"/>
    <mergeCell ref="C6:C7"/>
    <mergeCell ref="D6:D7"/>
    <mergeCell ref="E6:E7"/>
    <mergeCell ref="B6:B7"/>
    <mergeCell ref="A6:A7"/>
    <mergeCell ref="A46:E46"/>
    <mergeCell ref="A45:E45"/>
    <mergeCell ref="A16:A19"/>
    <mergeCell ref="A20:A23"/>
    <mergeCell ref="A24:A27"/>
    <mergeCell ref="A28:A31"/>
    <mergeCell ref="A44:F44"/>
    <mergeCell ref="A32:A35"/>
  </mergeCells>
  <hyperlinks>
    <hyperlink ref="A1" location="'Contents '!A1" display="Contents "/>
    <hyperlink ref="A2" location="'Background Notes'!A1" display="Background Notes"/>
    <hyperlink ref="A49" r:id="rId1" display="Northern Ireland tourism statistics microdata Q2 2010-Q1 2019"/>
    <hyperlink ref="A49:XFD49" r:id="rId2" display="Northern Ireland Tourism Statistics microdata Q2 2010-Q2 2014"/>
  </hyperlinks>
  <pageMargins left="0.7" right="0.7" top="0.75" bottom="0.75" header="0.3" footer="0.3"/>
  <pageSetup paperSize="9" fitToHeight="0"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zoomScale="85" zoomScaleNormal="85" workbookViewId="0">
      <selection activeCell="D1" sqref="D1"/>
    </sheetView>
  </sheetViews>
  <sheetFormatPr defaultColWidth="9.140625" defaultRowHeight="15" x14ac:dyDescent="0.2"/>
  <cols>
    <col min="1" max="1" width="11" style="107" customWidth="1"/>
    <col min="2" max="2" width="9.140625" style="107"/>
    <col min="3" max="3" width="13" style="107" customWidth="1"/>
    <col min="4" max="4" width="21.28515625" style="107" bestFit="1" customWidth="1"/>
    <col min="5" max="5" width="13.7109375" style="107" bestFit="1" customWidth="1"/>
    <col min="6" max="6" width="9.140625" style="107"/>
    <col min="7" max="7" width="11.85546875" style="107" bestFit="1" customWidth="1"/>
    <col min="8" max="20" width="9.140625" style="107"/>
    <col min="21" max="21" width="11.85546875" style="107" bestFit="1" customWidth="1"/>
    <col min="22" max="22" width="17.5703125" style="107" customWidth="1"/>
    <col min="23" max="23" width="11.85546875" style="107" bestFit="1" customWidth="1"/>
    <col min="24" max="16384" width="9.140625" style="107"/>
  </cols>
  <sheetData>
    <row r="1" spans="1:24" x14ac:dyDescent="0.2">
      <c r="A1" s="3" t="s">
        <v>8</v>
      </c>
    </row>
    <row r="2" spans="1:24" x14ac:dyDescent="0.2">
      <c r="A2" s="3" t="s">
        <v>59</v>
      </c>
    </row>
    <row r="3" spans="1:24" ht="15.75" x14ac:dyDescent="0.25">
      <c r="A3" s="4" t="s">
        <v>255</v>
      </c>
    </row>
    <row r="4" spans="1:24" ht="15.75" thickBot="1" x14ac:dyDescent="0.25"/>
    <row r="5" spans="1:24" ht="60" x14ac:dyDescent="0.2">
      <c r="S5" s="129" t="s">
        <v>79</v>
      </c>
      <c r="T5" s="130" t="s">
        <v>78</v>
      </c>
      <c r="U5" s="131" t="s">
        <v>75</v>
      </c>
      <c r="V5" s="132" t="s">
        <v>258</v>
      </c>
    </row>
    <row r="6" spans="1:24" hidden="1" x14ac:dyDescent="0.2">
      <c r="C6" s="133"/>
      <c r="D6" s="126"/>
      <c r="E6" s="134"/>
      <c r="S6" s="323">
        <v>2011</v>
      </c>
      <c r="T6" s="127" t="s">
        <v>47</v>
      </c>
      <c r="U6" s="135">
        <f>'Table 3.1'!C8</f>
        <v>576075.43425149564</v>
      </c>
      <c r="V6" s="136">
        <v>3449234.5853794003</v>
      </c>
      <c r="W6" s="133"/>
      <c r="X6" s="133"/>
    </row>
    <row r="7" spans="1:24" hidden="1" x14ac:dyDescent="0.2">
      <c r="C7" s="133"/>
      <c r="D7" s="126"/>
      <c r="E7" s="134"/>
      <c r="S7" s="324"/>
      <c r="T7" s="127" t="s">
        <v>48</v>
      </c>
      <c r="U7" s="135">
        <f>'Table 3.1'!C9</f>
        <v>982985.38206561655</v>
      </c>
      <c r="V7" s="136">
        <v>3603503.0250553871</v>
      </c>
      <c r="W7" s="133"/>
      <c r="X7" s="133"/>
    </row>
    <row r="8" spans="1:24" hidden="1" x14ac:dyDescent="0.2">
      <c r="C8" s="133"/>
      <c r="D8" s="126"/>
      <c r="E8" s="134"/>
      <c r="S8" s="324"/>
      <c r="T8" s="127" t="s">
        <v>49</v>
      </c>
      <c r="U8" s="135">
        <f>'Table 3.1'!C10</f>
        <v>1236223.1200123052</v>
      </c>
      <c r="V8" s="136">
        <v>3776061.8352315491</v>
      </c>
      <c r="W8" s="133"/>
      <c r="X8" s="133"/>
    </row>
    <row r="9" spans="1:24" hidden="1" x14ac:dyDescent="0.2">
      <c r="C9" s="133"/>
      <c r="D9" s="126"/>
      <c r="E9" s="134"/>
      <c r="S9" s="325"/>
      <c r="T9" s="127" t="s">
        <v>50</v>
      </c>
      <c r="U9" s="137">
        <f>'Table 3.1'!C11</f>
        <v>802168.08715627296</v>
      </c>
      <c r="V9" s="136">
        <f>SUM(U6:U9)</f>
        <v>3597452.0234856904</v>
      </c>
      <c r="W9" s="133"/>
      <c r="X9" s="133"/>
    </row>
    <row r="10" spans="1:24" hidden="1" x14ac:dyDescent="0.2">
      <c r="C10" s="133"/>
      <c r="D10" s="126"/>
      <c r="E10" s="133"/>
      <c r="S10" s="323">
        <v>2012</v>
      </c>
      <c r="T10" s="138" t="s">
        <v>47</v>
      </c>
      <c r="U10" s="135">
        <f>'Table 3.1'!C12</f>
        <v>620970.69318634714</v>
      </c>
      <c r="V10" s="139">
        <f>SUM(U7:U10)</f>
        <v>3642347.2824205421</v>
      </c>
      <c r="W10" s="133"/>
      <c r="X10" s="133"/>
    </row>
    <row r="11" spans="1:24" hidden="1" x14ac:dyDescent="0.2">
      <c r="C11" s="133"/>
      <c r="D11" s="126"/>
      <c r="E11" s="133"/>
      <c r="S11" s="324"/>
      <c r="T11" s="127" t="s">
        <v>48</v>
      </c>
      <c r="U11" s="135">
        <f>'Table 3.1'!C13</f>
        <v>933535.24217821076</v>
      </c>
      <c r="V11" s="136">
        <f t="shared" ref="V11:V13" si="0">SUM(U8:U11)</f>
        <v>3592897.1425331365</v>
      </c>
      <c r="W11" s="133"/>
      <c r="X11" s="133"/>
    </row>
    <row r="12" spans="1:24" hidden="1" x14ac:dyDescent="0.2">
      <c r="C12" s="133"/>
      <c r="D12" s="126"/>
      <c r="E12" s="133"/>
      <c r="S12" s="324"/>
      <c r="T12" s="127" t="s">
        <v>49</v>
      </c>
      <c r="U12" s="135">
        <f>'Table 3.1'!C14</f>
        <v>1087085.0140052827</v>
      </c>
      <c r="V12" s="136">
        <f t="shared" si="0"/>
        <v>3443759.0365261137</v>
      </c>
      <c r="W12" s="133"/>
      <c r="X12" s="133"/>
    </row>
    <row r="13" spans="1:24" hidden="1" x14ac:dyDescent="0.2">
      <c r="C13" s="133"/>
      <c r="D13" s="126"/>
      <c r="E13" s="133"/>
      <c r="S13" s="325"/>
      <c r="T13" s="128" t="s">
        <v>50</v>
      </c>
      <c r="U13" s="137">
        <f>'Table 3.1'!C15</f>
        <v>930198.05010443041</v>
      </c>
      <c r="V13" s="140">
        <f t="shared" si="0"/>
        <v>3571788.9994742707</v>
      </c>
      <c r="W13" s="133"/>
      <c r="X13" s="133"/>
    </row>
    <row r="14" spans="1:24" x14ac:dyDescent="0.2">
      <c r="C14" s="133"/>
      <c r="D14" s="126"/>
      <c r="E14" s="133"/>
      <c r="S14" s="324">
        <v>2013</v>
      </c>
      <c r="T14" s="127" t="s">
        <v>47</v>
      </c>
      <c r="U14" s="135">
        <f>'Table 3.1'!C16</f>
        <v>744017.57856670627</v>
      </c>
      <c r="V14" s="136">
        <f>SUM(U11:U14)</f>
        <v>3694835.8848546301</v>
      </c>
      <c r="W14" s="133"/>
      <c r="X14" s="133"/>
    </row>
    <row r="15" spans="1:24" x14ac:dyDescent="0.2">
      <c r="C15" s="133"/>
      <c r="D15" s="126"/>
      <c r="E15" s="133"/>
      <c r="S15" s="327"/>
      <c r="T15" s="127" t="s">
        <v>48</v>
      </c>
      <c r="U15" s="135">
        <f>'Table 3.1'!C17</f>
        <v>1012649.1532732178</v>
      </c>
      <c r="V15" s="136">
        <f t="shared" ref="V15:V39" si="1">SUM(U12:U15)</f>
        <v>3773949.7959496374</v>
      </c>
      <c r="W15" s="133"/>
      <c r="X15" s="133"/>
    </row>
    <row r="16" spans="1:24" x14ac:dyDescent="0.2">
      <c r="C16" s="133"/>
      <c r="D16" s="126"/>
      <c r="E16" s="133"/>
      <c r="S16" s="327"/>
      <c r="T16" s="127" t="s">
        <v>49</v>
      </c>
      <c r="U16" s="135">
        <f>'Table 3.1'!C18</f>
        <v>1132825.7728599857</v>
      </c>
      <c r="V16" s="136">
        <f t="shared" si="1"/>
        <v>3819690.55480434</v>
      </c>
      <c r="W16" s="133"/>
      <c r="X16" s="133"/>
    </row>
    <row r="17" spans="3:24" x14ac:dyDescent="0.2">
      <c r="C17" s="133"/>
      <c r="D17" s="126"/>
      <c r="E17" s="133"/>
      <c r="S17" s="327"/>
      <c r="T17" s="127" t="s">
        <v>50</v>
      </c>
      <c r="U17" s="137">
        <f>'Table 3.1'!C19</f>
        <v>783588.91889126517</v>
      </c>
      <c r="V17" s="136">
        <f t="shared" si="1"/>
        <v>3673081.4235911751</v>
      </c>
      <c r="W17" s="133"/>
      <c r="X17" s="133"/>
    </row>
    <row r="18" spans="3:24" x14ac:dyDescent="0.2">
      <c r="C18" s="133"/>
      <c r="D18" s="126"/>
      <c r="E18" s="133"/>
      <c r="S18" s="323">
        <v>2014</v>
      </c>
      <c r="T18" s="138" t="s">
        <v>47</v>
      </c>
      <c r="U18" s="135">
        <f>'Table 3.1'!C20</f>
        <v>770246.84199438291</v>
      </c>
      <c r="V18" s="139">
        <f t="shared" si="1"/>
        <v>3699310.6870188513</v>
      </c>
      <c r="W18" s="133"/>
      <c r="X18" s="133"/>
    </row>
    <row r="19" spans="3:24" x14ac:dyDescent="0.2">
      <c r="C19" s="133"/>
      <c r="D19" s="126"/>
      <c r="E19" s="133"/>
      <c r="S19" s="327"/>
      <c r="T19" s="127" t="s">
        <v>48</v>
      </c>
      <c r="U19" s="135">
        <f>'Table 3.1'!C21</f>
        <v>1116114.1952066955</v>
      </c>
      <c r="V19" s="136">
        <f t="shared" si="1"/>
        <v>3802775.7289523296</v>
      </c>
      <c r="W19" s="133"/>
      <c r="X19" s="133"/>
    </row>
    <row r="20" spans="3:24" x14ac:dyDescent="0.2">
      <c r="C20" s="133"/>
      <c r="D20" s="126"/>
      <c r="E20" s="133"/>
      <c r="S20" s="327"/>
      <c r="T20" s="127" t="s">
        <v>49</v>
      </c>
      <c r="U20" s="135">
        <f>'Table 3.1'!C22</f>
        <v>1287808.3437502214</v>
      </c>
      <c r="V20" s="136">
        <f t="shared" si="1"/>
        <v>3957758.2998425653</v>
      </c>
      <c r="W20" s="133"/>
      <c r="X20" s="133"/>
    </row>
    <row r="21" spans="3:24" x14ac:dyDescent="0.2">
      <c r="C21" s="133"/>
      <c r="D21" s="126"/>
      <c r="E21" s="133"/>
      <c r="S21" s="328"/>
      <c r="T21" s="128" t="s">
        <v>50</v>
      </c>
      <c r="U21" s="137">
        <f>'Table 3.1'!C23</f>
        <v>949220.01939699787</v>
      </c>
      <c r="V21" s="140">
        <f t="shared" si="1"/>
        <v>4123389.4003482978</v>
      </c>
      <c r="W21" s="133"/>
      <c r="X21" s="133"/>
    </row>
    <row r="22" spans="3:24" x14ac:dyDescent="0.2">
      <c r="C22" s="133"/>
      <c r="D22" s="126"/>
      <c r="E22" s="133"/>
      <c r="S22" s="324">
        <v>2015</v>
      </c>
      <c r="T22" s="127" t="s">
        <v>47</v>
      </c>
      <c r="U22" s="135">
        <f>'Table 3.1'!C24</f>
        <v>878222.88731890614</v>
      </c>
      <c r="V22" s="136">
        <f t="shared" si="1"/>
        <v>4231365.4456728213</v>
      </c>
      <c r="W22" s="133"/>
      <c r="X22" s="133"/>
    </row>
    <row r="23" spans="3:24" x14ac:dyDescent="0.2">
      <c r="C23" s="133"/>
      <c r="D23" s="126"/>
      <c r="E23" s="133"/>
      <c r="G23" s="133"/>
      <c r="S23" s="327"/>
      <c r="T23" s="127" t="s">
        <v>48</v>
      </c>
      <c r="U23" s="135">
        <f>'Table 3.1'!C25</f>
        <v>1155594.9986104851</v>
      </c>
      <c r="V23" s="136">
        <f t="shared" si="1"/>
        <v>4270846.2490766104</v>
      </c>
      <c r="W23" s="133"/>
      <c r="X23" s="133"/>
    </row>
    <row r="24" spans="3:24" x14ac:dyDescent="0.2">
      <c r="C24" s="133"/>
      <c r="D24" s="126"/>
      <c r="E24" s="133"/>
      <c r="G24" s="133"/>
      <c r="S24" s="327"/>
      <c r="T24" s="127" t="s">
        <v>49</v>
      </c>
      <c r="U24" s="135">
        <f>'Table 3.1'!C26</f>
        <v>1209556.1185588809</v>
      </c>
      <c r="V24" s="136">
        <f t="shared" si="1"/>
        <v>4192594.0238852696</v>
      </c>
      <c r="W24" s="133"/>
      <c r="X24" s="133"/>
    </row>
    <row r="25" spans="3:24" x14ac:dyDescent="0.2">
      <c r="D25" s="126"/>
      <c r="E25" s="133"/>
      <c r="S25" s="327"/>
      <c r="T25" s="127" t="s">
        <v>50</v>
      </c>
      <c r="U25" s="137">
        <f>'Table 3.1'!C27</f>
        <v>951860.97904000524</v>
      </c>
      <c r="V25" s="136">
        <f t="shared" si="1"/>
        <v>4195234.9835282769</v>
      </c>
      <c r="W25" s="133"/>
      <c r="X25" s="133"/>
    </row>
    <row r="26" spans="3:24" x14ac:dyDescent="0.2">
      <c r="D26" s="126"/>
      <c r="E26" s="133"/>
      <c r="S26" s="323">
        <v>2016</v>
      </c>
      <c r="T26" s="138" t="s">
        <v>47</v>
      </c>
      <c r="U26" s="150">
        <f>'Table 3.1'!C28</f>
        <v>859896.20328170084</v>
      </c>
      <c r="V26" s="139">
        <f t="shared" si="1"/>
        <v>4176908.2994910721</v>
      </c>
      <c r="W26" s="133"/>
      <c r="X26" s="133"/>
    </row>
    <row r="27" spans="3:24" x14ac:dyDescent="0.2">
      <c r="D27" s="126"/>
      <c r="S27" s="327"/>
      <c r="T27" s="127" t="s">
        <v>48</v>
      </c>
      <c r="U27" s="135">
        <f>'Table 3.1'!C29</f>
        <v>1016162.1158371079</v>
      </c>
      <c r="V27" s="136">
        <f t="shared" si="1"/>
        <v>4037475.4167176946</v>
      </c>
      <c r="W27" s="133"/>
      <c r="X27" s="133"/>
    </row>
    <row r="28" spans="3:24" x14ac:dyDescent="0.2">
      <c r="D28" s="126"/>
      <c r="S28" s="327"/>
      <c r="T28" s="127" t="s">
        <v>49</v>
      </c>
      <c r="U28" s="135">
        <f>'Table 3.1'!C30</f>
        <v>1275838.9567337183</v>
      </c>
      <c r="V28" s="136">
        <f t="shared" si="1"/>
        <v>4103758.2548925327</v>
      </c>
      <c r="W28" s="133"/>
      <c r="X28" s="133"/>
    </row>
    <row r="29" spans="3:24" x14ac:dyDescent="0.2">
      <c r="D29" s="126"/>
      <c r="S29" s="328"/>
      <c r="T29" s="128" t="s">
        <v>50</v>
      </c>
      <c r="U29" s="137">
        <f>'Table 3.1'!C31</f>
        <v>965071.13185708364</v>
      </c>
      <c r="V29" s="140">
        <f t="shared" si="1"/>
        <v>4116968.4077096106</v>
      </c>
      <c r="W29" s="133"/>
      <c r="X29" s="133"/>
    </row>
    <row r="30" spans="3:24" x14ac:dyDescent="0.2">
      <c r="D30" s="126"/>
      <c r="R30" s="127"/>
      <c r="S30" s="323">
        <v>2017</v>
      </c>
      <c r="T30" s="138" t="s">
        <v>47</v>
      </c>
      <c r="U30" s="150">
        <f>'Table 3.1'!C32</f>
        <v>894100.37173908635</v>
      </c>
      <c r="V30" s="136">
        <f t="shared" si="1"/>
        <v>4151172.5761669958</v>
      </c>
      <c r="W30" s="133"/>
      <c r="X30" s="133"/>
    </row>
    <row r="31" spans="3:24" ht="16.5" customHeight="1" x14ac:dyDescent="0.2">
      <c r="D31" s="126"/>
      <c r="R31" s="127"/>
      <c r="S31" s="327"/>
      <c r="T31" s="127" t="s">
        <v>48</v>
      </c>
      <c r="U31" s="135">
        <f>'Table 3.1'!C33</f>
        <v>1086055.7255039918</v>
      </c>
      <c r="V31" s="136">
        <f t="shared" si="1"/>
        <v>4221066.1858338797</v>
      </c>
      <c r="W31" s="133"/>
    </row>
    <row r="32" spans="3:24" ht="15.75" customHeight="1" x14ac:dyDescent="0.2">
      <c r="D32" s="126"/>
      <c r="R32" s="127"/>
      <c r="S32" s="327"/>
      <c r="T32" s="127" t="s">
        <v>104</v>
      </c>
      <c r="U32" s="135">
        <f>'Table 3.1'!C34</f>
        <v>1458572.1684850319</v>
      </c>
      <c r="V32" s="136">
        <f t="shared" si="1"/>
        <v>4403799.3975851936</v>
      </c>
      <c r="W32" s="133"/>
    </row>
    <row r="33" spans="1:23" x14ac:dyDescent="0.2">
      <c r="D33" s="126"/>
      <c r="S33" s="328"/>
      <c r="T33" s="128" t="s">
        <v>50</v>
      </c>
      <c r="U33" s="137">
        <f>'Table 3.1'!C35</f>
        <v>930205.95227609738</v>
      </c>
      <c r="V33" s="136">
        <f t="shared" si="1"/>
        <v>4368934.2180042071</v>
      </c>
    </row>
    <row r="34" spans="1:23" x14ac:dyDescent="0.2">
      <c r="S34" s="187">
        <v>2018</v>
      </c>
      <c r="T34" s="138" t="s">
        <v>47</v>
      </c>
      <c r="U34" s="135">
        <f>'Table 3.1'!C36</f>
        <v>887287.7325737793</v>
      </c>
      <c r="V34" s="139">
        <f t="shared" si="1"/>
        <v>4362121.5788389007</v>
      </c>
      <c r="W34" s="133"/>
    </row>
    <row r="35" spans="1:23" x14ac:dyDescent="0.2">
      <c r="R35" s="188"/>
      <c r="T35" s="107" t="s">
        <v>48</v>
      </c>
      <c r="U35" s="135">
        <f>'Table 3.1'!C37</f>
        <v>1190090.5500693857</v>
      </c>
      <c r="V35" s="136">
        <f t="shared" si="1"/>
        <v>4466156.4034042936</v>
      </c>
      <c r="W35" s="133"/>
    </row>
    <row r="36" spans="1:23" x14ac:dyDescent="0.2">
      <c r="R36" s="188"/>
      <c r="T36" s="107" t="s">
        <v>49</v>
      </c>
      <c r="U36" s="135">
        <f>'Table 3.1'!C38</f>
        <v>1310770.8719300269</v>
      </c>
      <c r="V36" s="136">
        <f t="shared" si="1"/>
        <v>4318355.1068492886</v>
      </c>
      <c r="W36" s="133"/>
    </row>
    <row r="37" spans="1:23" s="6" customFormat="1" x14ac:dyDescent="0.2">
      <c r="S37" s="189"/>
      <c r="T37" s="128" t="s">
        <v>50</v>
      </c>
      <c r="U37" s="135">
        <f>'Table 3.1'!C39</f>
        <v>1017694.2976292495</v>
      </c>
      <c r="V37" s="136">
        <f t="shared" si="1"/>
        <v>4405843.4522024412</v>
      </c>
      <c r="W37" s="133"/>
    </row>
    <row r="38" spans="1:23" s="6" customFormat="1" x14ac:dyDescent="0.2">
      <c r="S38" s="187">
        <v>2019</v>
      </c>
      <c r="T38" s="138" t="s">
        <v>47</v>
      </c>
      <c r="U38" s="150">
        <f>'Table 3.1'!C40</f>
        <v>917232.17371859774</v>
      </c>
      <c r="V38" s="139">
        <f t="shared" si="1"/>
        <v>4435787.8933472596</v>
      </c>
      <c r="W38" s="133"/>
    </row>
    <row r="39" spans="1:23" x14ac:dyDescent="0.2">
      <c r="S39" s="206"/>
      <c r="T39" s="127" t="s">
        <v>48</v>
      </c>
      <c r="U39" s="135">
        <f>'Table 3.1'!C41</f>
        <v>1298377.3772259816</v>
      </c>
      <c r="V39" s="136">
        <f t="shared" si="1"/>
        <v>4544074.7205038555</v>
      </c>
    </row>
    <row r="40" spans="1:23" s="141" customFormat="1" ht="15.75" thickBot="1" x14ac:dyDescent="0.25">
      <c r="S40" s="207"/>
      <c r="T40" s="208" t="s">
        <v>49</v>
      </c>
      <c r="U40" s="210">
        <f>'Table 3.1'!C42</f>
        <v>1341656.2183961547</v>
      </c>
      <c r="V40" s="209">
        <f>SUM(U37:U40)</f>
        <v>4574960.0669699833</v>
      </c>
    </row>
    <row r="41" spans="1:23" x14ac:dyDescent="0.2">
      <c r="A41" s="326" t="s">
        <v>107</v>
      </c>
      <c r="B41" s="326"/>
      <c r="C41" s="326"/>
      <c r="D41" s="326"/>
      <c r="E41" s="326"/>
      <c r="F41" s="326"/>
      <c r="G41" s="326"/>
      <c r="H41" s="326"/>
      <c r="I41" s="326"/>
      <c r="J41" s="326"/>
      <c r="K41" s="326"/>
      <c r="L41" s="326"/>
      <c r="M41" s="326"/>
      <c r="N41" s="326"/>
      <c r="O41" s="326"/>
      <c r="P41" s="326"/>
      <c r="Q41" s="326"/>
      <c r="R41" s="326"/>
      <c r="S41" s="127"/>
    </row>
    <row r="42" spans="1:23" ht="26.1" customHeight="1" x14ac:dyDescent="0.2">
      <c r="A42" s="322" t="s">
        <v>150</v>
      </c>
      <c r="B42" s="322"/>
      <c r="C42" s="322"/>
      <c r="D42" s="322"/>
      <c r="E42" s="322"/>
      <c r="F42" s="322"/>
      <c r="G42" s="322"/>
      <c r="H42" s="322"/>
      <c r="I42" s="322"/>
      <c r="J42" s="322"/>
      <c r="K42" s="322"/>
      <c r="L42" s="322"/>
      <c r="M42" s="322"/>
      <c r="N42" s="322"/>
      <c r="O42" s="322"/>
      <c r="P42" s="322"/>
      <c r="Q42" s="322"/>
      <c r="R42" s="232"/>
      <c r="S42" s="127"/>
    </row>
    <row r="43" spans="1:23" s="42" customFormat="1" ht="28.5" customHeight="1" x14ac:dyDescent="0.2">
      <c r="A43" s="301" t="s">
        <v>200</v>
      </c>
      <c r="B43" s="301"/>
      <c r="C43" s="301"/>
      <c r="D43" s="301"/>
      <c r="E43" s="301"/>
      <c r="F43" s="301"/>
      <c r="G43" s="301"/>
      <c r="H43" s="301"/>
      <c r="I43" s="301"/>
      <c r="J43" s="301"/>
      <c r="K43" s="301"/>
      <c r="L43" s="301"/>
      <c r="M43" s="301"/>
      <c r="N43" s="301"/>
      <c r="O43" s="301"/>
      <c r="P43" s="301"/>
      <c r="Q43" s="301"/>
    </row>
    <row r="44" spans="1:23" x14ac:dyDescent="0.2">
      <c r="A44" s="227"/>
      <c r="B44" s="227"/>
      <c r="C44" s="227"/>
      <c r="D44" s="227"/>
      <c r="E44" s="141"/>
      <c r="F44" s="141"/>
      <c r="G44" s="141"/>
      <c r="H44" s="141"/>
      <c r="I44" s="141"/>
      <c r="J44" s="141"/>
      <c r="K44" s="141"/>
      <c r="L44" s="141"/>
      <c r="M44" s="141"/>
      <c r="N44" s="141"/>
      <c r="O44" s="141"/>
      <c r="P44" s="141"/>
      <c r="Q44" s="141"/>
      <c r="R44" s="141"/>
    </row>
    <row r="45" spans="1:23" x14ac:dyDescent="0.2">
      <c r="A45" s="108" t="s">
        <v>126</v>
      </c>
      <c r="B45" s="141"/>
      <c r="C45" s="141"/>
      <c r="D45" s="141"/>
    </row>
  </sheetData>
  <mergeCells count="10">
    <mergeCell ref="A42:Q42"/>
    <mergeCell ref="A43:Q43"/>
    <mergeCell ref="S10:S13"/>
    <mergeCell ref="S6:S9"/>
    <mergeCell ref="A41:R41"/>
    <mergeCell ref="S14:S17"/>
    <mergeCell ref="S18:S21"/>
    <mergeCell ref="S22:S25"/>
    <mergeCell ref="S26:S29"/>
    <mergeCell ref="S30:S33"/>
  </mergeCells>
  <hyperlinks>
    <hyperlink ref="A1" location="'Contents '!A1" display="Contents "/>
    <hyperlink ref="A2" location="'Background Notes'!A1" display="Background Notes"/>
  </hyperlinks>
  <pageMargins left="0.7" right="0.7" top="0.75" bottom="0.75" header="0.3" footer="0.3"/>
  <pageSetup paperSize="9" scale="55"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showGridLines="0" zoomScale="85" zoomScaleNormal="85" workbookViewId="0">
      <selection activeCell="F2" sqref="F2"/>
    </sheetView>
  </sheetViews>
  <sheetFormatPr defaultColWidth="9.140625" defaultRowHeight="15" x14ac:dyDescent="0.2"/>
  <cols>
    <col min="1" max="1" width="10.85546875" style="107" customWidth="1"/>
    <col min="2" max="2" width="9.140625" style="107"/>
    <col min="3" max="3" width="13.28515625" style="107" customWidth="1"/>
    <col min="4" max="4" width="12.140625" style="107" customWidth="1"/>
    <col min="5" max="5" width="10.42578125" style="107" customWidth="1"/>
    <col min="6" max="14" width="9.140625" style="107"/>
    <col min="15" max="16" width="11" style="107" customWidth="1"/>
    <col min="17" max="19" width="9.140625" style="107"/>
    <col min="20" max="20" width="9.42578125" style="107" bestFit="1" customWidth="1"/>
    <col min="21" max="21" width="21.28515625" style="107" customWidth="1"/>
    <col min="22" max="22" width="8.140625" style="107" customWidth="1"/>
    <col min="23" max="23" width="12.85546875" style="107" customWidth="1"/>
    <col min="24" max="26" width="16.42578125" style="107" bestFit="1" customWidth="1"/>
    <col min="27" max="16384" width="9.140625" style="107"/>
  </cols>
  <sheetData>
    <row r="1" spans="1:25" x14ac:dyDescent="0.2">
      <c r="A1" s="3" t="s">
        <v>8</v>
      </c>
    </row>
    <row r="2" spans="1:25" x14ac:dyDescent="0.2">
      <c r="A2" s="3" t="s">
        <v>59</v>
      </c>
    </row>
    <row r="3" spans="1:25" ht="15.75" x14ac:dyDescent="0.25">
      <c r="A3" s="4" t="s">
        <v>202</v>
      </c>
    </row>
    <row r="4" spans="1:25" ht="15.75" thickBot="1" x14ac:dyDescent="0.25"/>
    <row r="5" spans="1:25" ht="90" x14ac:dyDescent="0.2">
      <c r="V5" s="129" t="s">
        <v>79</v>
      </c>
      <c r="W5" s="130" t="s">
        <v>78</v>
      </c>
      <c r="X5" s="131" t="s">
        <v>269</v>
      </c>
      <c r="Y5" s="132" t="s">
        <v>270</v>
      </c>
    </row>
    <row r="6" spans="1:25" hidden="1" x14ac:dyDescent="0.2">
      <c r="C6" s="126"/>
      <c r="D6" s="126"/>
      <c r="E6" s="134"/>
      <c r="V6" s="324">
        <v>2011</v>
      </c>
      <c r="W6" s="127" t="s">
        <v>47</v>
      </c>
      <c r="X6" s="142">
        <f>'Table 3.1'!E8</f>
        <v>98050334.997264236</v>
      </c>
      <c r="Y6" s="136">
        <v>565729554.00069547</v>
      </c>
    </row>
    <row r="7" spans="1:25" hidden="1" x14ac:dyDescent="0.2">
      <c r="C7" s="126"/>
      <c r="D7" s="126"/>
      <c r="V7" s="324"/>
      <c r="W7" s="127" t="s">
        <v>48</v>
      </c>
      <c r="X7" s="142">
        <f>'Table 3.1'!E9</f>
        <v>150491878.35329419</v>
      </c>
      <c r="Y7" s="136">
        <v>596312192.59327102</v>
      </c>
    </row>
    <row r="8" spans="1:25" hidden="1" x14ac:dyDescent="0.2">
      <c r="C8" s="126"/>
      <c r="D8" s="126"/>
      <c r="V8" s="324"/>
      <c r="W8" s="127" t="s">
        <v>49</v>
      </c>
      <c r="X8" s="142">
        <f>'Table 3.1'!E10</f>
        <v>204276566.64464235</v>
      </c>
      <c r="Y8" s="136">
        <v>641866557.50012004</v>
      </c>
    </row>
    <row r="9" spans="1:25" hidden="1" x14ac:dyDescent="0.2">
      <c r="C9" s="126"/>
      <c r="D9" s="126"/>
      <c r="E9" s="134"/>
      <c r="V9" s="324"/>
      <c r="W9" s="127" t="s">
        <v>50</v>
      </c>
      <c r="X9" s="142">
        <f>'Table 3.1'!E11</f>
        <v>128780653.99459903</v>
      </c>
      <c r="Y9" s="136">
        <f>SUM(X6:X9)</f>
        <v>581599433.98979974</v>
      </c>
    </row>
    <row r="10" spans="1:25" hidden="1" x14ac:dyDescent="0.2">
      <c r="C10" s="126"/>
      <c r="D10" s="126"/>
      <c r="E10" s="134"/>
      <c r="V10" s="323">
        <v>2012</v>
      </c>
      <c r="W10" s="138" t="s">
        <v>47</v>
      </c>
      <c r="X10" s="143">
        <f>'Table 3.1'!E12</f>
        <v>88357221.796152771</v>
      </c>
      <c r="Y10" s="139">
        <f t="shared" ref="Y10:Y38" si="0">SUM(X7:X10)</f>
        <v>571906320.78868842</v>
      </c>
    </row>
    <row r="11" spans="1:25" hidden="1" x14ac:dyDescent="0.2">
      <c r="C11" s="126"/>
      <c r="D11" s="126"/>
      <c r="E11" s="134"/>
      <c r="V11" s="324"/>
      <c r="W11" s="127" t="s">
        <v>48</v>
      </c>
      <c r="X11" s="142">
        <f>'Table 3.1'!E13</f>
        <v>172595232.64072615</v>
      </c>
      <c r="Y11" s="136">
        <f t="shared" si="0"/>
        <v>594009675.07612038</v>
      </c>
    </row>
    <row r="12" spans="1:25" hidden="1" x14ac:dyDescent="0.2">
      <c r="C12" s="126"/>
      <c r="D12" s="126"/>
      <c r="E12" s="134"/>
      <c r="V12" s="324"/>
      <c r="W12" s="127" t="s">
        <v>49</v>
      </c>
      <c r="X12" s="142">
        <f>'Table 3.1'!E14</f>
        <v>201235047.33104619</v>
      </c>
      <c r="Y12" s="136">
        <f t="shared" si="0"/>
        <v>590968155.76252413</v>
      </c>
    </row>
    <row r="13" spans="1:25" hidden="1" x14ac:dyDescent="0.2">
      <c r="C13" s="126"/>
      <c r="D13" s="126"/>
      <c r="E13" s="134"/>
      <c r="V13" s="325"/>
      <c r="W13" s="128" t="s">
        <v>50</v>
      </c>
      <c r="X13" s="144">
        <f>'Table 3.1'!E15</f>
        <v>156719006.25567311</v>
      </c>
      <c r="Y13" s="140">
        <f t="shared" si="0"/>
        <v>618906508.02359819</v>
      </c>
    </row>
    <row r="14" spans="1:25" x14ac:dyDescent="0.2">
      <c r="C14" s="126"/>
      <c r="D14" s="126"/>
      <c r="E14" s="134"/>
      <c r="V14" s="324">
        <v>2013</v>
      </c>
      <c r="W14" s="127" t="s">
        <v>47</v>
      </c>
      <c r="X14" s="142">
        <f>'Table 3.1'!E16</f>
        <v>115148509.12632556</v>
      </c>
      <c r="Y14" s="136">
        <f t="shared" si="0"/>
        <v>645697795.35377097</v>
      </c>
    </row>
    <row r="15" spans="1:25" x14ac:dyDescent="0.2">
      <c r="C15" s="126"/>
      <c r="D15" s="126"/>
      <c r="E15" s="134"/>
      <c r="V15" s="324"/>
      <c r="W15" s="127" t="s">
        <v>48</v>
      </c>
      <c r="X15" s="142">
        <f>'Table 3.1'!E17</f>
        <v>177362590.61795875</v>
      </c>
      <c r="Y15" s="136">
        <f t="shared" si="0"/>
        <v>650465153.33100355</v>
      </c>
    </row>
    <row r="16" spans="1:25" x14ac:dyDescent="0.2">
      <c r="C16" s="126"/>
      <c r="D16" s="126"/>
      <c r="E16" s="134"/>
      <c r="V16" s="324"/>
      <c r="W16" s="127" t="s">
        <v>49</v>
      </c>
      <c r="X16" s="142">
        <f>'Table 3.1'!E18</f>
        <v>226091196.06838122</v>
      </c>
      <c r="Y16" s="136">
        <f t="shared" si="0"/>
        <v>675321302.06833863</v>
      </c>
    </row>
    <row r="17" spans="3:26" x14ac:dyDescent="0.2">
      <c r="C17" s="126"/>
      <c r="D17" s="126"/>
      <c r="E17" s="134"/>
      <c r="V17" s="324"/>
      <c r="W17" s="127" t="s">
        <v>50</v>
      </c>
      <c r="X17" s="142">
        <f>'Table 3.1'!E19</f>
        <v>146691476.35649028</v>
      </c>
      <c r="Y17" s="140">
        <f t="shared" si="0"/>
        <v>665293772.16915584</v>
      </c>
    </row>
    <row r="18" spans="3:26" x14ac:dyDescent="0.2">
      <c r="C18" s="126"/>
      <c r="D18" s="126"/>
      <c r="E18" s="134"/>
      <c r="V18" s="323">
        <v>2014</v>
      </c>
      <c r="W18" s="138" t="s">
        <v>47</v>
      </c>
      <c r="X18" s="143">
        <f>'Table 3.1'!E20</f>
        <v>132606902.55862173</v>
      </c>
      <c r="Y18" s="136">
        <f t="shared" si="0"/>
        <v>682752165.60145199</v>
      </c>
    </row>
    <row r="19" spans="3:26" x14ac:dyDescent="0.2">
      <c r="C19" s="126"/>
      <c r="D19" s="126"/>
      <c r="E19" s="134"/>
      <c r="V19" s="324"/>
      <c r="W19" s="127" t="s">
        <v>48</v>
      </c>
      <c r="X19" s="142">
        <f>'Table 3.1'!E21</f>
        <v>183149221.70764917</v>
      </c>
      <c r="Y19" s="136">
        <f t="shared" si="0"/>
        <v>688538796.69114232</v>
      </c>
    </row>
    <row r="20" spans="3:26" x14ac:dyDescent="0.2">
      <c r="C20" s="126"/>
      <c r="D20" s="126"/>
      <c r="E20" s="134"/>
      <c r="V20" s="324"/>
      <c r="W20" s="127" t="s">
        <v>49</v>
      </c>
      <c r="X20" s="142">
        <f>'Table 3.1'!E22</f>
        <v>235772161.56377172</v>
      </c>
      <c r="Y20" s="136">
        <f t="shared" si="0"/>
        <v>698219762.18653297</v>
      </c>
    </row>
    <row r="21" spans="3:26" x14ac:dyDescent="0.2">
      <c r="C21" s="126"/>
      <c r="D21" s="126"/>
      <c r="E21" s="134"/>
      <c r="V21" s="325"/>
      <c r="W21" s="128" t="s">
        <v>50</v>
      </c>
      <c r="X21" s="144">
        <f>'Table 3.1'!E23</f>
        <v>132124963.04084721</v>
      </c>
      <c r="Y21" s="136">
        <f t="shared" si="0"/>
        <v>683653248.87088978</v>
      </c>
    </row>
    <row r="22" spans="3:26" x14ac:dyDescent="0.2">
      <c r="C22" s="126"/>
      <c r="D22" s="126"/>
      <c r="E22" s="134"/>
      <c r="V22" s="324">
        <v>2015</v>
      </c>
      <c r="W22" s="127" t="s">
        <v>47</v>
      </c>
      <c r="X22" s="142">
        <f>'Table 3.1'!E24</f>
        <v>129765157.86855805</v>
      </c>
      <c r="Y22" s="139">
        <f t="shared" si="0"/>
        <v>680811504.18082619</v>
      </c>
    </row>
    <row r="23" spans="3:26" x14ac:dyDescent="0.2">
      <c r="C23" s="126"/>
      <c r="D23" s="126"/>
      <c r="E23" s="134"/>
      <c r="V23" s="324"/>
      <c r="W23" s="127" t="s">
        <v>48</v>
      </c>
      <c r="X23" s="142">
        <f>'Table 3.1'!E25</f>
        <v>190753214.91933548</v>
      </c>
      <c r="Y23" s="136">
        <f t="shared" si="0"/>
        <v>688415497.39251244</v>
      </c>
    </row>
    <row r="24" spans="3:26" x14ac:dyDescent="0.2">
      <c r="C24" s="126"/>
      <c r="D24" s="126"/>
      <c r="E24" s="134"/>
      <c r="V24" s="324"/>
      <c r="W24" s="127" t="s">
        <v>49</v>
      </c>
      <c r="X24" s="142">
        <f>'Table 3.1'!E26</f>
        <v>235583947.97431695</v>
      </c>
      <c r="Y24" s="136">
        <f t="shared" si="0"/>
        <v>688227283.80305767</v>
      </c>
    </row>
    <row r="25" spans="3:26" x14ac:dyDescent="0.2">
      <c r="C25" s="126"/>
      <c r="D25" s="126"/>
      <c r="E25" s="134"/>
      <c r="V25" s="324"/>
      <c r="W25" s="127" t="s">
        <v>50</v>
      </c>
      <c r="X25" s="142">
        <f>'Table 3.1'!E27</f>
        <v>147038759.36013773</v>
      </c>
      <c r="Y25" s="140">
        <f t="shared" si="0"/>
        <v>703141080.12234819</v>
      </c>
    </row>
    <row r="26" spans="3:26" x14ac:dyDescent="0.2">
      <c r="C26" s="126"/>
      <c r="D26" s="126"/>
      <c r="E26" s="134"/>
      <c r="V26" s="323">
        <v>2016</v>
      </c>
      <c r="W26" s="138" t="s">
        <v>47</v>
      </c>
      <c r="X26" s="143">
        <f>'Table 3.1'!E28</f>
        <v>148132390.61735684</v>
      </c>
      <c r="Y26" s="136">
        <f t="shared" si="0"/>
        <v>721508312.87114692</v>
      </c>
    </row>
    <row r="27" spans="3:26" x14ac:dyDescent="0.2">
      <c r="C27" s="126"/>
      <c r="D27" s="126"/>
      <c r="V27" s="324"/>
      <c r="W27" s="127" t="s">
        <v>48</v>
      </c>
      <c r="X27" s="142">
        <f>'Table 3.1'!E29</f>
        <v>189901934.80592769</v>
      </c>
      <c r="Y27" s="136">
        <f t="shared" si="0"/>
        <v>720657032.75773919</v>
      </c>
    </row>
    <row r="28" spans="3:26" x14ac:dyDescent="0.2">
      <c r="V28" s="324"/>
      <c r="W28" s="127" t="s">
        <v>49</v>
      </c>
      <c r="X28" s="142">
        <f>'Table 3.1'!E30</f>
        <v>266701168.65612391</v>
      </c>
      <c r="Y28" s="136">
        <f t="shared" si="0"/>
        <v>751774253.43954623</v>
      </c>
    </row>
    <row r="29" spans="3:26" x14ac:dyDescent="0.2">
      <c r="V29" s="324"/>
      <c r="W29" s="127" t="s">
        <v>50</v>
      </c>
      <c r="X29" s="142">
        <f>'Table 3.1'!E31</f>
        <v>175710507.02316019</v>
      </c>
      <c r="Y29" s="136">
        <f t="shared" si="0"/>
        <v>780446001.10256863</v>
      </c>
    </row>
    <row r="30" spans="3:26" x14ac:dyDescent="0.2">
      <c r="Q30" s="127"/>
      <c r="R30" s="127"/>
      <c r="V30" s="323">
        <v>2017</v>
      </c>
      <c r="W30" s="138" t="s">
        <v>47</v>
      </c>
      <c r="X30" s="143">
        <f>'Table 3.1'!E32</f>
        <v>147329523.69108912</v>
      </c>
      <c r="Y30" s="139">
        <f t="shared" si="0"/>
        <v>779643134.176301</v>
      </c>
      <c r="Z30" s="134"/>
    </row>
    <row r="31" spans="3:26" ht="16.5" customHeight="1" x14ac:dyDescent="0.2">
      <c r="D31" s="134"/>
      <c r="Q31" s="127"/>
      <c r="R31" s="127"/>
      <c r="V31" s="324"/>
      <c r="W31" s="127" t="s">
        <v>48</v>
      </c>
      <c r="X31" s="142">
        <f>'Table 3.1'!E33</f>
        <v>212656254.31258768</v>
      </c>
      <c r="Y31" s="136">
        <f t="shared" si="0"/>
        <v>802397453.68296099</v>
      </c>
      <c r="Z31" s="134"/>
    </row>
    <row r="32" spans="3:26" ht="15.75" customHeight="1" x14ac:dyDescent="0.2">
      <c r="D32" s="134"/>
      <c r="Q32" s="127"/>
      <c r="R32" s="127"/>
      <c r="V32" s="324"/>
      <c r="W32" s="127" t="s">
        <v>49</v>
      </c>
      <c r="X32" s="142">
        <f>'Table 3.1'!E34</f>
        <v>298983817.95399642</v>
      </c>
      <c r="Y32" s="136">
        <f t="shared" si="0"/>
        <v>834680102.98083341</v>
      </c>
      <c r="Z32" s="134"/>
    </row>
    <row r="33" spans="1:26" x14ac:dyDescent="0.2">
      <c r="D33" s="134"/>
      <c r="V33" s="325"/>
      <c r="W33" s="128" t="s">
        <v>50</v>
      </c>
      <c r="X33" s="144">
        <f>'Table 3.1'!E35</f>
        <v>176994698.38221011</v>
      </c>
      <c r="Y33" s="140">
        <f t="shared" si="0"/>
        <v>835964294.33988333</v>
      </c>
      <c r="Z33" s="134"/>
    </row>
    <row r="34" spans="1:26" x14ac:dyDescent="0.2">
      <c r="D34" s="134"/>
      <c r="U34" s="188"/>
      <c r="V34" s="330">
        <v>2018</v>
      </c>
      <c r="W34" s="127" t="s">
        <v>47</v>
      </c>
      <c r="X34" s="142">
        <f>'Table 3.1'!E36</f>
        <v>161921326.25580341</v>
      </c>
      <c r="Y34" s="136">
        <f t="shared" si="0"/>
        <v>850556096.90459752</v>
      </c>
      <c r="Z34" s="134"/>
    </row>
    <row r="35" spans="1:26" x14ac:dyDescent="0.2">
      <c r="U35" s="188"/>
      <c r="V35" s="330"/>
      <c r="W35" s="127" t="s">
        <v>48</v>
      </c>
      <c r="X35" s="142">
        <f>'Table 3.1'!E37</f>
        <v>215339023.35097313</v>
      </c>
      <c r="Y35" s="136">
        <f t="shared" si="0"/>
        <v>853238865.94298315</v>
      </c>
      <c r="Z35" s="134"/>
    </row>
    <row r="36" spans="1:26" x14ac:dyDescent="0.2">
      <c r="U36" s="188"/>
      <c r="V36" s="330"/>
      <c r="W36" s="127" t="s">
        <v>49</v>
      </c>
      <c r="X36" s="142">
        <f>'Table 3.1'!E38</f>
        <v>278100484.57920182</v>
      </c>
      <c r="Y36" s="136">
        <f t="shared" si="0"/>
        <v>832355532.56818843</v>
      </c>
      <c r="Z36" s="134"/>
    </row>
    <row r="37" spans="1:26" s="6" customFormat="1" x14ac:dyDescent="0.2">
      <c r="A37" s="322" t="s">
        <v>107</v>
      </c>
      <c r="B37" s="322"/>
      <c r="C37" s="322"/>
      <c r="D37" s="322"/>
      <c r="E37" s="322"/>
      <c r="F37" s="322"/>
      <c r="G37" s="322"/>
      <c r="H37" s="322"/>
      <c r="I37" s="322"/>
      <c r="J37" s="322"/>
      <c r="K37" s="322"/>
      <c r="L37" s="322"/>
      <c r="M37" s="322"/>
      <c r="N37" s="322"/>
      <c r="O37" s="322"/>
      <c r="P37" s="322"/>
      <c r="Q37" s="322"/>
      <c r="R37" s="322"/>
      <c r="S37" s="322"/>
      <c r="T37" s="322"/>
      <c r="U37" s="329"/>
      <c r="V37" s="330"/>
      <c r="W37" s="127" t="s">
        <v>50</v>
      </c>
      <c r="X37" s="142">
        <f>'Table 3.1'!E39</f>
        <v>204572287.26430994</v>
      </c>
      <c r="Y37" s="136">
        <f t="shared" si="0"/>
        <v>859933121.4502883</v>
      </c>
      <c r="Z37" s="134"/>
    </row>
    <row r="38" spans="1:26" s="6" customFormat="1" ht="29.45" customHeight="1" x14ac:dyDescent="0.2">
      <c r="A38" s="302" t="s">
        <v>127</v>
      </c>
      <c r="B38" s="302"/>
      <c r="C38" s="302"/>
      <c r="D38" s="302"/>
      <c r="E38" s="302"/>
      <c r="F38" s="302"/>
      <c r="G38" s="302"/>
      <c r="H38" s="302"/>
      <c r="I38" s="302"/>
      <c r="J38" s="302"/>
      <c r="K38" s="302"/>
      <c r="L38" s="302"/>
      <c r="M38" s="302"/>
      <c r="N38" s="302"/>
      <c r="O38" s="302"/>
      <c r="P38" s="302"/>
      <c r="Q38" s="302"/>
      <c r="R38" s="302"/>
      <c r="S38" s="302"/>
      <c r="T38" s="302"/>
      <c r="U38" s="7"/>
      <c r="V38" s="187">
        <v>2019</v>
      </c>
      <c r="W38" s="138" t="s">
        <v>47</v>
      </c>
      <c r="X38" s="143">
        <f>'Table 3.1'!E40</f>
        <v>159312593.15130264</v>
      </c>
      <c r="Y38" s="139">
        <f t="shared" si="0"/>
        <v>857324388.34578753</v>
      </c>
      <c r="Z38" s="134"/>
    </row>
    <row r="39" spans="1:26" s="49" customFormat="1" ht="27.6" customHeight="1" x14ac:dyDescent="0.2">
      <c r="A39" s="301" t="s">
        <v>201</v>
      </c>
      <c r="B39" s="301"/>
      <c r="C39" s="301"/>
      <c r="D39" s="301"/>
      <c r="E39" s="301"/>
      <c r="F39" s="301"/>
      <c r="G39" s="301"/>
      <c r="H39" s="301"/>
      <c r="I39" s="301"/>
      <c r="J39" s="301"/>
      <c r="K39" s="301"/>
      <c r="L39" s="301"/>
      <c r="M39" s="301"/>
      <c r="N39" s="301"/>
      <c r="O39" s="301"/>
      <c r="P39" s="301"/>
      <c r="Q39" s="301"/>
      <c r="R39" s="301"/>
      <c r="S39" s="301"/>
      <c r="T39" s="301"/>
      <c r="V39" s="221"/>
      <c r="W39" s="127" t="s">
        <v>48</v>
      </c>
      <c r="X39" s="142">
        <f>'Table 3.1'!E41</f>
        <v>241939374.51244453</v>
      </c>
      <c r="Y39" s="136">
        <f>SUM(X36:X39)</f>
        <v>883924739.50725889</v>
      </c>
    </row>
    <row r="40" spans="1:26" s="6" customFormat="1" ht="15.75" thickBot="1" x14ac:dyDescent="0.25">
      <c r="A40" s="7"/>
      <c r="B40" s="7"/>
      <c r="C40" s="7"/>
      <c r="D40" s="7"/>
      <c r="E40" s="7"/>
      <c r="F40" s="7"/>
      <c r="G40" s="7"/>
      <c r="H40" s="7"/>
      <c r="I40" s="7"/>
      <c r="J40" s="7"/>
      <c r="K40" s="7"/>
      <c r="L40" s="7"/>
      <c r="M40" s="7"/>
      <c r="N40" s="7"/>
      <c r="O40" s="7"/>
      <c r="P40" s="7"/>
      <c r="Q40" s="7"/>
      <c r="R40" s="7"/>
      <c r="S40" s="7"/>
      <c r="T40" s="7"/>
      <c r="U40" s="7"/>
      <c r="V40" s="207"/>
      <c r="W40" s="110" t="s">
        <v>49</v>
      </c>
      <c r="X40" s="222">
        <f>'Table 3.1'!E42</f>
        <v>310341325.60824955</v>
      </c>
      <c r="Y40" s="209">
        <f>SUM(X37:X40)</f>
        <v>916165580.53630662</v>
      </c>
    </row>
    <row r="41" spans="1:26" s="141" customFormat="1" x14ac:dyDescent="0.2">
      <c r="A41" s="108" t="s">
        <v>126</v>
      </c>
      <c r="V41" s="107"/>
      <c r="W41" s="107"/>
      <c r="X41" s="107"/>
      <c r="Y41" s="107"/>
    </row>
  </sheetData>
  <mergeCells count="11">
    <mergeCell ref="A38:T38"/>
    <mergeCell ref="A39:T39"/>
    <mergeCell ref="A37:U37"/>
    <mergeCell ref="V6:V9"/>
    <mergeCell ref="V10:V13"/>
    <mergeCell ref="V14:V17"/>
    <mergeCell ref="V18:V21"/>
    <mergeCell ref="V22:V25"/>
    <mergeCell ref="V26:V29"/>
    <mergeCell ref="V30:V33"/>
    <mergeCell ref="V34:V37"/>
  </mergeCells>
  <hyperlinks>
    <hyperlink ref="A1" location="'Contents '!A1" display="Contents "/>
    <hyperlink ref="A2" location="'Background Notes'!A1" display="Background Notes"/>
  </hyperlinks>
  <pageMargins left="0.7" right="0.7" top="0.75" bottom="0.75"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showGridLines="0" zoomScaleNormal="100" workbookViewId="0">
      <selection activeCell="B1" sqref="B1"/>
    </sheetView>
  </sheetViews>
  <sheetFormatPr defaultColWidth="9.140625" defaultRowHeight="15" x14ac:dyDescent="0.2"/>
  <cols>
    <col min="1" max="1" width="13" style="40" customWidth="1"/>
    <col min="2" max="2" width="139.140625" style="40" customWidth="1"/>
    <col min="3" max="16384" width="9.140625" style="40"/>
  </cols>
  <sheetData>
    <row r="1" spans="1:2" x14ac:dyDescent="0.2">
      <c r="A1" s="58" t="s">
        <v>36</v>
      </c>
    </row>
    <row r="2" spans="1:2" x14ac:dyDescent="0.2">
      <c r="A2" s="58" t="s">
        <v>59</v>
      </c>
    </row>
    <row r="3" spans="1:2" ht="15.75" thickBot="1" x14ac:dyDescent="0.25"/>
    <row r="4" spans="1:2" ht="16.5" thickBot="1" x14ac:dyDescent="0.3">
      <c r="A4" s="65"/>
      <c r="B4" s="213" t="s">
        <v>9</v>
      </c>
    </row>
    <row r="5" spans="1:2" ht="15.75" x14ac:dyDescent="0.25">
      <c r="A5" s="60" t="s">
        <v>34</v>
      </c>
      <c r="B5" s="214"/>
    </row>
    <row r="6" spans="1:2" x14ac:dyDescent="0.2">
      <c r="A6" s="61" t="s">
        <v>10</v>
      </c>
      <c r="B6" s="215" t="s">
        <v>133</v>
      </c>
    </row>
    <row r="7" spans="1:2" x14ac:dyDescent="0.2">
      <c r="A7" s="61" t="s">
        <v>11</v>
      </c>
      <c r="B7" s="215" t="s">
        <v>134</v>
      </c>
    </row>
    <row r="8" spans="1:2" x14ac:dyDescent="0.2">
      <c r="A8" s="61" t="s">
        <v>12</v>
      </c>
      <c r="B8" s="215" t="s">
        <v>135</v>
      </c>
    </row>
    <row r="9" spans="1:2" x14ac:dyDescent="0.2">
      <c r="A9" s="61" t="s">
        <v>13</v>
      </c>
      <c r="B9" s="215" t="s">
        <v>141</v>
      </c>
    </row>
    <row r="10" spans="1:2" x14ac:dyDescent="0.2">
      <c r="A10" s="61" t="s">
        <v>14</v>
      </c>
      <c r="B10" s="215" t="s">
        <v>142</v>
      </c>
    </row>
    <row r="11" spans="1:2" x14ac:dyDescent="0.2">
      <c r="A11" s="61" t="s">
        <v>15</v>
      </c>
      <c r="B11" s="215" t="s">
        <v>143</v>
      </c>
    </row>
    <row r="12" spans="1:2" x14ac:dyDescent="0.2">
      <c r="A12" s="61" t="s">
        <v>16</v>
      </c>
      <c r="B12" s="215" t="s">
        <v>144</v>
      </c>
    </row>
    <row r="13" spans="1:2" ht="15.75" thickBot="1" x14ac:dyDescent="0.25">
      <c r="A13" s="62"/>
      <c r="B13" s="216"/>
    </row>
    <row r="14" spans="1:2" ht="15.75" x14ac:dyDescent="0.25">
      <c r="A14" s="63" t="s">
        <v>35</v>
      </c>
      <c r="B14" s="214"/>
    </row>
    <row r="15" spans="1:2" x14ac:dyDescent="0.2">
      <c r="A15" s="61" t="s">
        <v>17</v>
      </c>
      <c r="B15" s="215" t="s">
        <v>158</v>
      </c>
    </row>
    <row r="16" spans="1:2" x14ac:dyDescent="0.2">
      <c r="A16" s="61" t="s">
        <v>18</v>
      </c>
      <c r="B16" s="215" t="s">
        <v>159</v>
      </c>
    </row>
    <row r="17" spans="1:2" x14ac:dyDescent="0.2">
      <c r="A17" s="61" t="s">
        <v>19</v>
      </c>
      <c r="B17" s="215" t="s">
        <v>135</v>
      </c>
    </row>
    <row r="18" spans="1:2" x14ac:dyDescent="0.2">
      <c r="A18" s="61" t="s">
        <v>20</v>
      </c>
      <c r="B18" s="215" t="s">
        <v>160</v>
      </c>
    </row>
    <row r="19" spans="1:2" x14ac:dyDescent="0.2">
      <c r="A19" s="61" t="s">
        <v>21</v>
      </c>
      <c r="B19" s="215" t="s">
        <v>161</v>
      </c>
    </row>
    <row r="20" spans="1:2" x14ac:dyDescent="0.2">
      <c r="A20" s="61" t="s">
        <v>22</v>
      </c>
      <c r="B20" s="215" t="s">
        <v>162</v>
      </c>
    </row>
    <row r="21" spans="1:2" x14ac:dyDescent="0.2">
      <c r="A21" s="61" t="s">
        <v>23</v>
      </c>
      <c r="B21" s="215" t="s">
        <v>163</v>
      </c>
    </row>
    <row r="22" spans="1:2" ht="15.75" thickBot="1" x14ac:dyDescent="0.25">
      <c r="A22" s="61"/>
      <c r="B22" s="214"/>
    </row>
    <row r="23" spans="1:2" ht="15.75" x14ac:dyDescent="0.25">
      <c r="A23" s="64" t="s">
        <v>81</v>
      </c>
      <c r="B23" s="217"/>
    </row>
    <row r="24" spans="1:2" ht="15.6" customHeight="1" x14ac:dyDescent="0.2">
      <c r="A24" s="61" t="s">
        <v>80</v>
      </c>
      <c r="B24" s="218" t="s">
        <v>164</v>
      </c>
    </row>
    <row r="25" spans="1:2" ht="15.75" thickBot="1" x14ac:dyDescent="0.25">
      <c r="A25" s="62"/>
      <c r="B25" s="216"/>
    </row>
    <row r="26" spans="1:2" x14ac:dyDescent="0.2">
      <c r="A26" s="61"/>
      <c r="B26" s="214"/>
    </row>
    <row r="27" spans="1:2" ht="15.75" x14ac:dyDescent="0.25">
      <c r="A27" s="68"/>
      <c r="B27" s="219" t="s">
        <v>40</v>
      </c>
    </row>
    <row r="28" spans="1:2" x14ac:dyDescent="0.2">
      <c r="A28" s="61" t="s">
        <v>87</v>
      </c>
      <c r="B28" s="215" t="s">
        <v>263</v>
      </c>
    </row>
    <row r="29" spans="1:2" x14ac:dyDescent="0.2">
      <c r="A29" s="61" t="s">
        <v>41</v>
      </c>
      <c r="B29" s="215" t="s">
        <v>264</v>
      </c>
    </row>
    <row r="30" spans="1:2" x14ac:dyDescent="0.2">
      <c r="A30" s="61" t="s">
        <v>42</v>
      </c>
      <c r="B30" s="220" t="s">
        <v>265</v>
      </c>
    </row>
    <row r="31" spans="1:2" x14ac:dyDescent="0.2">
      <c r="A31" s="61" t="s">
        <v>43</v>
      </c>
      <c r="B31" s="220" t="s">
        <v>266</v>
      </c>
    </row>
    <row r="32" spans="1:2" x14ac:dyDescent="0.2">
      <c r="A32" s="61" t="s">
        <v>44</v>
      </c>
      <c r="B32" s="215" t="s">
        <v>111</v>
      </c>
    </row>
    <row r="33" spans="1:2" x14ac:dyDescent="0.2">
      <c r="A33" s="285" t="s">
        <v>45</v>
      </c>
      <c r="B33" s="287" t="s">
        <v>112</v>
      </c>
    </row>
    <row r="34" spans="1:2" x14ac:dyDescent="0.2">
      <c r="A34" s="285" t="s">
        <v>46</v>
      </c>
      <c r="B34" s="287" t="s">
        <v>113</v>
      </c>
    </row>
    <row r="35" spans="1:2" x14ac:dyDescent="0.2">
      <c r="A35" s="285" t="s">
        <v>262</v>
      </c>
      <c r="B35" s="287" t="s">
        <v>109</v>
      </c>
    </row>
    <row r="36" spans="1:2" ht="15.75" thickBot="1" x14ac:dyDescent="0.25">
      <c r="A36" s="286" t="s">
        <v>267</v>
      </c>
      <c r="B36" s="288" t="s">
        <v>110</v>
      </c>
    </row>
    <row r="37" spans="1:2" ht="15.75" x14ac:dyDescent="0.25">
      <c r="B37" s="59"/>
    </row>
    <row r="38" spans="1:2" x14ac:dyDescent="0.2">
      <c r="A38" s="58" t="s">
        <v>36</v>
      </c>
    </row>
    <row r="39" spans="1:2" x14ac:dyDescent="0.2">
      <c r="A39" s="58" t="s">
        <v>59</v>
      </c>
    </row>
  </sheetData>
  <hyperlinks>
    <hyperlink ref="A6" location="'Table 1.1'!A1" display="Table 1.1"/>
    <hyperlink ref="A7" location="'Table 1.2'!A1" display="Table 1.2 "/>
    <hyperlink ref="A8" location="'Table 1.3'!A1" display="Table 1.3"/>
    <hyperlink ref="A9" location="'Table 1.4'!A1" display="Table 1.4"/>
    <hyperlink ref="A10" location="'Table 1.5'!A1" display="Table 1.5"/>
    <hyperlink ref="A11" location="'Table 1.6'!A1" display="Table 1.6"/>
    <hyperlink ref="A12" location="'Table 1.7'!A1" display="Table 1.7"/>
    <hyperlink ref="A15" location="'Table 2.1'!A1" display="Table 2.1"/>
    <hyperlink ref="A16" location="'Table 2.2'!A1" display="Table 2.2"/>
    <hyperlink ref="A17" location="'Table 2.3 '!A1" display="Table 2.3"/>
    <hyperlink ref="A18" location="'Table 2.4'!A1" display="Table 2.4"/>
    <hyperlink ref="A19" location="'Table 2.5 '!A1" display="Table 2.5"/>
    <hyperlink ref="A20" location="'Table 2.6 '!A1" display="Table 2.6"/>
    <hyperlink ref="A21" location="'Table 2.7'!A1" display="Table 2.7"/>
    <hyperlink ref="A38" location="Contact!A1" display="Contact"/>
    <hyperlink ref="A28" location="'Figure 1'!A1" display="Figure 1"/>
    <hyperlink ref="A29" location="'Figure 2 '!A1" display="Figure 2"/>
    <hyperlink ref="A30" location="'Figure 3'!A1" display="Figure 3"/>
    <hyperlink ref="A31" location="'Figure 4 '!A1" display="Figure 4"/>
    <hyperlink ref="A32" location="'Figure 5 '!A1" display="Figure 5"/>
    <hyperlink ref="A33" location="'Figure 6 '!A1" display="Figure 6"/>
    <hyperlink ref="A34" location="'Figure 7 '!A1" display="Figure 7"/>
    <hyperlink ref="A39" location="'Background Notes'!A1" display="Background Notes"/>
    <hyperlink ref="A24" location="'Table 3.1'!A1" display="Table 3.1"/>
    <hyperlink ref="A1" location="Contact!A1" display="Contact"/>
    <hyperlink ref="A2" location="'Background Notes'!A1" display="Background Notes"/>
    <hyperlink ref="A35" location="'Figure 8'!A1" display="Figure 8"/>
    <hyperlink ref="A36" location="'Figure 9'!A1" display="Figure 9"/>
  </hyperlinks>
  <pageMargins left="0.7" right="0.7" top="0.75" bottom="0.75" header="0.3" footer="0.3"/>
  <pageSetup paperSize="9" scale="67"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zoomScale="85" zoomScaleNormal="85" workbookViewId="0">
      <selection activeCell="F34" sqref="F34"/>
    </sheetView>
  </sheetViews>
  <sheetFormatPr defaultColWidth="9.140625" defaultRowHeight="15" x14ac:dyDescent="0.2"/>
  <cols>
    <col min="1" max="1" width="39.7109375" style="107" customWidth="1"/>
    <col min="2" max="2" width="16.28515625" style="107" customWidth="1"/>
    <col min="3" max="3" width="15.42578125" style="107" customWidth="1"/>
    <col min="4" max="4" width="19.28515625" style="107" customWidth="1"/>
    <col min="5" max="5" width="32.28515625" style="107" bestFit="1" customWidth="1"/>
    <col min="6" max="6" width="29" style="107" customWidth="1"/>
    <col min="7" max="7" width="19.28515625" style="107" customWidth="1"/>
    <col min="8" max="16384" width="9.140625" style="107"/>
  </cols>
  <sheetData>
    <row r="1" spans="1:3" x14ac:dyDescent="0.2">
      <c r="A1" s="3" t="s">
        <v>8</v>
      </c>
    </row>
    <row r="2" spans="1:3" x14ac:dyDescent="0.2">
      <c r="A2" s="3" t="s">
        <v>59</v>
      </c>
    </row>
    <row r="3" spans="1:3" ht="15.75" x14ac:dyDescent="0.25">
      <c r="A3" s="4" t="s">
        <v>203</v>
      </c>
    </row>
    <row r="6" spans="1:3" x14ac:dyDescent="0.2">
      <c r="B6" s="133"/>
      <c r="C6" s="145"/>
    </row>
    <row r="7" spans="1:3" x14ac:dyDescent="0.2">
      <c r="B7" s="133"/>
      <c r="C7" s="145"/>
    </row>
    <row r="8" spans="1:3" x14ac:dyDescent="0.2">
      <c r="B8" s="133"/>
      <c r="C8" s="145"/>
    </row>
    <row r="9" spans="1:3" x14ac:dyDescent="0.2">
      <c r="B9" s="133"/>
      <c r="C9" s="145"/>
    </row>
    <row r="10" spans="1:3" x14ac:dyDescent="0.2">
      <c r="B10" s="133"/>
    </row>
    <row r="33" spans="1:13" ht="32.25" customHeight="1" x14ac:dyDescent="0.25">
      <c r="A33" s="8" t="s">
        <v>122</v>
      </c>
      <c r="B33" s="8" t="s">
        <v>5</v>
      </c>
      <c r="C33" s="9" t="s">
        <v>3</v>
      </c>
      <c r="D33" s="8" t="s">
        <v>6</v>
      </c>
      <c r="E33" s="8" t="s">
        <v>84</v>
      </c>
      <c r="F33" s="9" t="s">
        <v>272</v>
      </c>
      <c r="H33" s="146"/>
      <c r="I33" s="141"/>
    </row>
    <row r="34" spans="1:13" ht="31.5" x14ac:dyDescent="0.25">
      <c r="A34" s="9" t="s">
        <v>271</v>
      </c>
      <c r="B34" s="144">
        <v>401571.82629808347</v>
      </c>
      <c r="C34" s="144">
        <v>2262228.5823776876</v>
      </c>
      <c r="D34" s="144">
        <v>110351.96935418183</v>
      </c>
      <c r="E34" s="144">
        <v>1800807.688940031</v>
      </c>
      <c r="F34" s="223">
        <f>SUM(B34:E34)</f>
        <v>4574960.0669699842</v>
      </c>
      <c r="I34" s="147"/>
      <c r="J34" s="147"/>
      <c r="K34" s="147"/>
      <c r="L34" s="147"/>
      <c r="M34" s="147"/>
    </row>
    <row r="35" spans="1:13" x14ac:dyDescent="0.2">
      <c r="B35" s="147"/>
      <c r="C35" s="147"/>
      <c r="D35" s="147"/>
      <c r="E35" s="147"/>
    </row>
    <row r="36" spans="1:13" x14ac:dyDescent="0.2">
      <c r="B36" s="147"/>
      <c r="C36" s="147"/>
      <c r="D36" s="147"/>
      <c r="E36" s="147"/>
    </row>
    <row r="37" spans="1:13" s="6" customFormat="1" ht="15" customHeight="1" x14ac:dyDescent="0.2">
      <c r="A37" s="302" t="s">
        <v>107</v>
      </c>
      <c r="B37" s="302"/>
      <c r="C37" s="302"/>
      <c r="D37" s="302"/>
      <c r="E37" s="302"/>
      <c r="F37" s="302"/>
      <c r="G37" s="302"/>
      <c r="H37" s="7"/>
    </row>
    <row r="38" spans="1:13" s="6" customFormat="1" ht="15" customHeight="1" x14ac:dyDescent="0.2">
      <c r="A38" s="302" t="s">
        <v>127</v>
      </c>
      <c r="B38" s="302"/>
      <c r="C38" s="302"/>
      <c r="D38" s="302"/>
      <c r="E38" s="302"/>
      <c r="F38" s="302"/>
      <c r="G38" s="302"/>
      <c r="H38" s="7"/>
    </row>
    <row r="39" spans="1:13" s="6" customFormat="1" ht="12.75" x14ac:dyDescent="0.2">
      <c r="A39" s="302"/>
      <c r="B39" s="302"/>
      <c r="C39" s="302"/>
      <c r="D39" s="302"/>
      <c r="E39" s="302"/>
      <c r="F39" s="302"/>
      <c r="G39" s="302"/>
      <c r="H39" s="7"/>
    </row>
    <row r="40" spans="1:13" s="49" customFormat="1" ht="44.45" customHeight="1" x14ac:dyDescent="0.2">
      <c r="A40" s="301" t="s">
        <v>185</v>
      </c>
      <c r="B40" s="301"/>
      <c r="C40" s="301"/>
      <c r="D40" s="301"/>
      <c r="E40" s="301"/>
      <c r="F40" s="301"/>
      <c r="G40" s="301"/>
    </row>
    <row r="42" spans="1:13" s="141" customFormat="1" x14ac:dyDescent="0.2">
      <c r="A42" s="108" t="s">
        <v>126</v>
      </c>
    </row>
  </sheetData>
  <mergeCells count="3">
    <mergeCell ref="A37:G37"/>
    <mergeCell ref="A38:G39"/>
    <mergeCell ref="A40:G40"/>
  </mergeCells>
  <hyperlinks>
    <hyperlink ref="A1" location="'Contents '!A1" display="Contents "/>
    <hyperlink ref="A2" location="'Background Notes'!A1" display="Background Notes"/>
  </hyperlinks>
  <pageMargins left="0.7" right="0.7" top="0.75" bottom="0.75" header="0.3" footer="0.3"/>
  <pageSetup paperSize="9" scale="77"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topLeftCell="A16" zoomScale="85" zoomScaleNormal="85" workbookViewId="0">
      <selection activeCell="A4" sqref="A4"/>
    </sheetView>
  </sheetViews>
  <sheetFormatPr defaultColWidth="9.140625" defaultRowHeight="15" x14ac:dyDescent="0.2"/>
  <cols>
    <col min="1" max="1" width="40.42578125" style="107" customWidth="1"/>
    <col min="2" max="2" width="18.42578125" style="107" customWidth="1"/>
    <col min="3" max="3" width="25.140625" style="107" bestFit="1" customWidth="1"/>
    <col min="4" max="4" width="24.7109375" style="107" bestFit="1" customWidth="1"/>
    <col min="5" max="5" width="21.85546875" style="107" bestFit="1" customWidth="1"/>
    <col min="6" max="6" width="26.7109375" style="107" bestFit="1" customWidth="1"/>
    <col min="7" max="10" width="9.140625" style="107"/>
    <col min="11" max="11" width="17.140625" style="107" bestFit="1" customWidth="1"/>
    <col min="12" max="16384" width="9.140625" style="107"/>
  </cols>
  <sheetData>
    <row r="1" spans="1:1" x14ac:dyDescent="0.2">
      <c r="A1" s="3" t="s">
        <v>8</v>
      </c>
    </row>
    <row r="2" spans="1:1" x14ac:dyDescent="0.2">
      <c r="A2" s="3" t="s">
        <v>59</v>
      </c>
    </row>
    <row r="3" spans="1:1" ht="15.75" x14ac:dyDescent="0.25">
      <c r="A3" s="4" t="s">
        <v>205</v>
      </c>
    </row>
    <row r="34" spans="1:17" ht="15.75" thickBot="1" x14ac:dyDescent="0.25"/>
    <row r="35" spans="1:17" ht="47.25" x14ac:dyDescent="0.25">
      <c r="A35" s="228" t="s">
        <v>122</v>
      </c>
      <c r="B35" s="229" t="s">
        <v>51</v>
      </c>
      <c r="C35" s="229" t="s">
        <v>52</v>
      </c>
      <c r="D35" s="229" t="s">
        <v>31</v>
      </c>
      <c r="E35" s="293" t="s">
        <v>274</v>
      </c>
    </row>
    <row r="36" spans="1:17" ht="32.25" thickBot="1" x14ac:dyDescent="0.3">
      <c r="A36" s="294" t="s">
        <v>273</v>
      </c>
      <c r="B36" s="222">
        <v>1482304.0430562361</v>
      </c>
      <c r="C36" s="222">
        <v>806272.55499132187</v>
      </c>
      <c r="D36" s="222">
        <v>2286383.4689224255</v>
      </c>
      <c r="E36" s="209">
        <v>4574960.0669699833</v>
      </c>
      <c r="G36" s="147"/>
      <c r="H36" s="147"/>
      <c r="I36" s="147"/>
      <c r="J36" s="148"/>
      <c r="K36" s="147"/>
      <c r="L36" s="149"/>
    </row>
    <row r="38" spans="1:17" x14ac:dyDescent="0.2">
      <c r="B38" s="147"/>
      <c r="C38" s="147"/>
      <c r="D38" s="147"/>
      <c r="E38" s="147"/>
    </row>
    <row r="39" spans="1:17" s="6" customFormat="1" ht="12.75" x14ac:dyDescent="0.2">
      <c r="A39" s="302" t="s">
        <v>107</v>
      </c>
      <c r="B39" s="302"/>
      <c r="C39" s="302"/>
      <c r="D39" s="302"/>
      <c r="E39" s="302"/>
      <c r="F39" s="302"/>
    </row>
    <row r="40" spans="1:17" s="6" customFormat="1" ht="12.75" hidden="1" x14ac:dyDescent="0.2">
      <c r="A40" s="302"/>
      <c r="B40" s="302"/>
      <c r="C40" s="302"/>
      <c r="D40" s="302"/>
      <c r="E40" s="302"/>
      <c r="F40" s="302"/>
    </row>
    <row r="41" spans="1:17" s="6" customFormat="1" ht="12.75" x14ac:dyDescent="0.2">
      <c r="A41" s="302" t="s">
        <v>127</v>
      </c>
      <c r="B41" s="302"/>
      <c r="C41" s="302"/>
      <c r="D41" s="302"/>
      <c r="E41" s="302"/>
      <c r="F41" s="302"/>
      <c r="J41" s="76"/>
      <c r="K41" s="76"/>
    </row>
    <row r="42" spans="1:17" s="6" customFormat="1" ht="12.75" x14ac:dyDescent="0.2">
      <c r="A42" s="302"/>
      <c r="B42" s="302"/>
      <c r="C42" s="302"/>
      <c r="D42" s="302"/>
      <c r="E42" s="302"/>
      <c r="F42" s="302"/>
    </row>
    <row r="43" spans="1:17" x14ac:dyDescent="0.2">
      <c r="A43" s="31" t="s">
        <v>97</v>
      </c>
    </row>
    <row r="44" spans="1:17" s="42" customFormat="1" ht="28.5" customHeight="1" x14ac:dyDescent="0.2">
      <c r="A44" s="301" t="s">
        <v>204</v>
      </c>
      <c r="B44" s="301"/>
      <c r="C44" s="301"/>
      <c r="D44" s="301"/>
      <c r="E44" s="301"/>
      <c r="F44" s="301"/>
      <c r="G44" s="231"/>
      <c r="H44" s="231"/>
      <c r="I44" s="231"/>
      <c r="J44" s="231"/>
      <c r="K44" s="231"/>
      <c r="L44" s="231"/>
      <c r="M44" s="231"/>
      <c r="N44" s="226"/>
      <c r="O44" s="226"/>
      <c r="P44" s="226"/>
      <c r="Q44" s="226"/>
    </row>
    <row r="45" spans="1:17" x14ac:dyDescent="0.2">
      <c r="A45" s="31"/>
    </row>
    <row r="46" spans="1:17" s="141" customFormat="1" x14ac:dyDescent="0.2">
      <c r="A46" s="108" t="s">
        <v>126</v>
      </c>
    </row>
  </sheetData>
  <mergeCells count="3">
    <mergeCell ref="A39:F40"/>
    <mergeCell ref="A41:F42"/>
    <mergeCell ref="A44:F44"/>
  </mergeCells>
  <hyperlinks>
    <hyperlink ref="A1" location="'Contents '!A1" display="Contents "/>
    <hyperlink ref="A2" location="'Background Notes'!A1" display="Background Notes"/>
  </hyperlinks>
  <pageMargins left="0.7" right="0.7" top="0.75" bottom="0.75" header="0.3" footer="0.3"/>
  <pageSetup paperSize="9" scale="78"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showGridLines="0" zoomScaleNormal="100" workbookViewId="0">
      <selection activeCell="M3" sqref="M3"/>
    </sheetView>
  </sheetViews>
  <sheetFormatPr defaultColWidth="9.140625" defaultRowHeight="15" x14ac:dyDescent="0.2"/>
  <cols>
    <col min="1" max="1" width="11.5703125" style="107" customWidth="1"/>
    <col min="2" max="2" width="9.140625" style="107"/>
    <col min="3" max="3" width="13.140625" style="107" customWidth="1"/>
    <col min="4" max="4" width="11.42578125" style="107" bestFit="1" customWidth="1"/>
    <col min="5" max="13" width="9.140625" style="107"/>
    <col min="14" max="14" width="10.42578125" style="107" customWidth="1"/>
    <col min="15" max="16" width="9.140625" style="107"/>
    <col min="17" max="17" width="14.85546875" style="107" customWidth="1"/>
    <col min="18" max="18" width="16.140625" style="107" bestFit="1" customWidth="1"/>
    <col min="19" max="16384" width="9.140625" style="107"/>
  </cols>
  <sheetData>
    <row r="1" spans="1:18" x14ac:dyDescent="0.2">
      <c r="A1" s="3" t="s">
        <v>8</v>
      </c>
    </row>
    <row r="2" spans="1:18" ht="15.75" x14ac:dyDescent="0.25">
      <c r="A2" s="3" t="s">
        <v>59</v>
      </c>
      <c r="K2" s="44"/>
    </row>
    <row r="3" spans="1:18" ht="15.75" x14ac:dyDescent="0.25">
      <c r="A3" s="4" t="s">
        <v>166</v>
      </c>
    </row>
    <row r="4" spans="1:18" ht="15.75" thickBot="1" x14ac:dyDescent="0.25"/>
    <row r="5" spans="1:18" ht="30.75" x14ac:dyDescent="0.25">
      <c r="C5" s="39"/>
      <c r="D5" s="133"/>
      <c r="E5" s="38"/>
      <c r="F5" s="38"/>
      <c r="G5" s="38"/>
      <c r="O5" s="129" t="s">
        <v>79</v>
      </c>
      <c r="P5" s="130" t="s">
        <v>78</v>
      </c>
      <c r="Q5" s="132" t="s">
        <v>98</v>
      </c>
    </row>
    <row r="6" spans="1:18" ht="15.75" x14ac:dyDescent="0.25">
      <c r="C6" s="39"/>
      <c r="D6" s="133"/>
      <c r="E6" s="38"/>
      <c r="F6" s="38"/>
      <c r="G6" s="38"/>
      <c r="O6" s="324">
        <v>2013</v>
      </c>
      <c r="P6" s="127" t="s">
        <v>47</v>
      </c>
      <c r="Q6" s="136">
        <v>1769588.2248074582</v>
      </c>
      <c r="R6" s="126"/>
    </row>
    <row r="7" spans="1:18" ht="15.75" x14ac:dyDescent="0.25">
      <c r="C7" s="39"/>
      <c r="D7" s="133"/>
      <c r="E7" s="38"/>
      <c r="F7" s="38"/>
      <c r="G7" s="38"/>
      <c r="O7" s="327"/>
      <c r="P7" s="127" t="s">
        <v>48</v>
      </c>
      <c r="Q7" s="136">
        <v>1758950.1145120929</v>
      </c>
      <c r="R7" s="126"/>
    </row>
    <row r="8" spans="1:18" ht="15.75" x14ac:dyDescent="0.25">
      <c r="C8" s="39"/>
      <c r="D8" s="133"/>
      <c r="E8" s="38"/>
      <c r="F8" s="38"/>
      <c r="G8" s="38"/>
      <c r="O8" s="327"/>
      <c r="P8" s="127" t="s">
        <v>49</v>
      </c>
      <c r="Q8" s="136">
        <v>1768672.8274078777</v>
      </c>
      <c r="R8" s="126"/>
    </row>
    <row r="9" spans="1:18" ht="15.75" x14ac:dyDescent="0.25">
      <c r="C9" s="39"/>
      <c r="D9" s="133"/>
      <c r="E9" s="38"/>
      <c r="F9" s="38"/>
      <c r="G9" s="38"/>
      <c r="O9" s="327"/>
      <c r="P9" s="127" t="s">
        <v>50</v>
      </c>
      <c r="Q9" s="136">
        <v>1796703.3166074073</v>
      </c>
      <c r="R9" s="126"/>
    </row>
    <row r="10" spans="1:18" ht="15.75" x14ac:dyDescent="0.25">
      <c r="C10" s="39"/>
      <c r="D10" s="133"/>
      <c r="E10" s="38"/>
      <c r="F10" s="38"/>
      <c r="G10" s="38"/>
      <c r="O10" s="323">
        <v>2014</v>
      </c>
      <c r="P10" s="138" t="s">
        <v>47</v>
      </c>
      <c r="Q10" s="139">
        <v>1831335.3839794546</v>
      </c>
      <c r="R10" s="126"/>
    </row>
    <row r="11" spans="1:18" ht="15.75" x14ac:dyDescent="0.25">
      <c r="C11" s="39"/>
      <c r="D11" s="133"/>
      <c r="O11" s="327"/>
      <c r="P11" s="127" t="s">
        <v>48</v>
      </c>
      <c r="Q11" s="136">
        <v>1857225.461166248</v>
      </c>
      <c r="R11" s="126"/>
    </row>
    <row r="12" spans="1:18" ht="15.75" x14ac:dyDescent="0.25">
      <c r="C12" s="39"/>
      <c r="D12" s="133"/>
      <c r="O12" s="327"/>
      <c r="P12" s="127" t="s">
        <v>49</v>
      </c>
      <c r="Q12" s="136">
        <v>1854028.2862612209</v>
      </c>
      <c r="R12" s="126"/>
    </row>
    <row r="13" spans="1:18" ht="15.75" x14ac:dyDescent="0.25">
      <c r="C13" s="39"/>
      <c r="D13" s="133"/>
      <c r="O13" s="328"/>
      <c r="P13" s="128" t="s">
        <v>50</v>
      </c>
      <c r="Q13" s="140">
        <v>1849521.42167173</v>
      </c>
      <c r="R13" s="126"/>
    </row>
    <row r="14" spans="1:18" ht="15.75" x14ac:dyDescent="0.25">
      <c r="C14" s="39"/>
      <c r="D14" s="133"/>
      <c r="O14" s="324">
        <v>2015</v>
      </c>
      <c r="P14" s="127" t="s">
        <v>47</v>
      </c>
      <c r="Q14" s="136">
        <v>1875195.6301086748</v>
      </c>
      <c r="R14" s="126"/>
    </row>
    <row r="15" spans="1:18" x14ac:dyDescent="0.2">
      <c r="O15" s="327"/>
      <c r="P15" s="127" t="s">
        <v>48</v>
      </c>
      <c r="Q15" s="136">
        <v>1907646.3557784595</v>
      </c>
      <c r="R15" s="126"/>
    </row>
    <row r="16" spans="1:18" x14ac:dyDescent="0.2">
      <c r="O16" s="327"/>
      <c r="P16" s="127" t="s">
        <v>49</v>
      </c>
      <c r="Q16" s="136">
        <v>1907929.1659618034</v>
      </c>
      <c r="R16" s="126"/>
    </row>
    <row r="17" spans="1:18" x14ac:dyDescent="0.2">
      <c r="O17" s="327"/>
      <c r="P17" s="127" t="s">
        <v>50</v>
      </c>
      <c r="Q17" s="136">
        <v>1897876.3195426711</v>
      </c>
      <c r="R17" s="126"/>
    </row>
    <row r="18" spans="1:18" x14ac:dyDescent="0.2">
      <c r="O18" s="323">
        <v>2016</v>
      </c>
      <c r="P18" s="138" t="s">
        <v>47</v>
      </c>
      <c r="Q18" s="139">
        <v>1873411.2333054063</v>
      </c>
      <c r="R18" s="126"/>
    </row>
    <row r="19" spans="1:18" x14ac:dyDescent="0.2">
      <c r="O19" s="327"/>
      <c r="P19" s="127" t="s">
        <v>48</v>
      </c>
      <c r="Q19" s="136">
        <v>1873676.9647953967</v>
      </c>
      <c r="R19" s="126"/>
    </row>
    <row r="20" spans="1:18" x14ac:dyDescent="0.2">
      <c r="O20" s="327"/>
      <c r="P20" s="127" t="s">
        <v>49</v>
      </c>
      <c r="Q20" s="136">
        <v>1944377.5885761529</v>
      </c>
      <c r="R20" s="126"/>
    </row>
    <row r="21" spans="1:18" x14ac:dyDescent="0.2">
      <c r="O21" s="328"/>
      <c r="P21" s="128" t="s">
        <v>50</v>
      </c>
      <c r="Q21" s="140">
        <v>2016024.3900910101</v>
      </c>
      <c r="R21" s="126"/>
    </row>
    <row r="22" spans="1:18" x14ac:dyDescent="0.2">
      <c r="O22" s="323">
        <v>2017</v>
      </c>
      <c r="P22" s="138" t="s">
        <v>47</v>
      </c>
      <c r="Q22" s="139">
        <v>2071677.8162868996</v>
      </c>
      <c r="R22" s="126"/>
    </row>
    <row r="23" spans="1:18" x14ac:dyDescent="0.2">
      <c r="O23" s="327"/>
      <c r="P23" s="127" t="s">
        <v>48</v>
      </c>
      <c r="Q23" s="136">
        <v>2092588.8883795021</v>
      </c>
      <c r="R23" s="126"/>
    </row>
    <row r="24" spans="1:18" x14ac:dyDescent="0.2">
      <c r="O24" s="327"/>
      <c r="P24" s="127" t="s">
        <v>49</v>
      </c>
      <c r="Q24" s="136">
        <v>2091495.933747893</v>
      </c>
      <c r="R24" s="126"/>
    </row>
    <row r="25" spans="1:18" ht="15" customHeight="1" x14ac:dyDescent="0.2">
      <c r="O25" s="328"/>
      <c r="P25" s="128" t="s">
        <v>50</v>
      </c>
      <c r="Q25" s="140">
        <v>2105193.6179806227</v>
      </c>
      <c r="R25" s="126"/>
    </row>
    <row r="26" spans="1:18" x14ac:dyDescent="0.2">
      <c r="N26" s="127"/>
      <c r="O26" s="323">
        <v>2018</v>
      </c>
      <c r="P26" s="138" t="s">
        <v>47</v>
      </c>
      <c r="Q26" s="139">
        <v>2128500.4006096423</v>
      </c>
      <c r="R26" s="126"/>
    </row>
    <row r="27" spans="1:18" ht="16.5" customHeight="1" x14ac:dyDescent="0.2">
      <c r="N27" s="127"/>
      <c r="O27" s="327"/>
      <c r="P27" s="127" t="s">
        <v>48</v>
      </c>
      <c r="Q27" s="136">
        <v>2157475.239653246</v>
      </c>
      <c r="R27" s="126"/>
    </row>
    <row r="28" spans="1:18" ht="15.75" customHeight="1" x14ac:dyDescent="0.2">
      <c r="N28" s="127"/>
      <c r="O28" s="327"/>
      <c r="P28" s="127" t="s">
        <v>49</v>
      </c>
      <c r="Q28" s="136">
        <v>2180901.4680421674</v>
      </c>
    </row>
    <row r="29" spans="1:18" x14ac:dyDescent="0.2">
      <c r="O29" s="328"/>
      <c r="P29" s="128" t="s">
        <v>50</v>
      </c>
      <c r="Q29" s="140">
        <v>2211912.2785237655</v>
      </c>
    </row>
    <row r="30" spans="1:18" s="6" customFormat="1" x14ac:dyDescent="0.2">
      <c r="A30" s="1" t="s">
        <v>99</v>
      </c>
      <c r="O30" s="201">
        <v>2019</v>
      </c>
      <c r="P30" s="138" t="s">
        <v>47</v>
      </c>
      <c r="Q30" s="139">
        <v>2229625.1106077698</v>
      </c>
    </row>
    <row r="31" spans="1:18" x14ac:dyDescent="0.2">
      <c r="A31" s="12"/>
      <c r="B31" s="141"/>
      <c r="C31" s="141"/>
      <c r="O31" s="224"/>
      <c r="P31" s="127" t="s">
        <v>48</v>
      </c>
      <c r="Q31" s="136">
        <v>2253968.8063452491</v>
      </c>
    </row>
    <row r="32" spans="1:18" ht="15.75" thickBot="1" x14ac:dyDescent="0.25">
      <c r="A32" s="108" t="s">
        <v>126</v>
      </c>
      <c r="B32" s="141"/>
      <c r="C32" s="141"/>
      <c r="N32" s="126"/>
      <c r="O32" s="225"/>
      <c r="P32" s="110" t="s">
        <v>49</v>
      </c>
      <c r="Q32" s="209">
        <v>2307021.9520261083</v>
      </c>
    </row>
    <row r="33" spans="1:15" x14ac:dyDescent="0.2">
      <c r="A33" s="141"/>
      <c r="B33" s="141"/>
      <c r="C33" s="141"/>
      <c r="O33" s="190"/>
    </row>
    <row r="34" spans="1:15" x14ac:dyDescent="0.2">
      <c r="N34" s="157"/>
      <c r="O34" s="127"/>
    </row>
    <row r="35" spans="1:15" x14ac:dyDescent="0.2">
      <c r="N35" s="127"/>
    </row>
    <row r="36" spans="1:15" x14ac:dyDescent="0.2">
      <c r="N36" s="127"/>
    </row>
    <row r="37" spans="1:15" x14ac:dyDescent="0.2">
      <c r="N37" s="127"/>
    </row>
  </sheetData>
  <mergeCells count="6">
    <mergeCell ref="O26:O29"/>
    <mergeCell ref="O22:O25"/>
    <mergeCell ref="O6:O9"/>
    <mergeCell ref="O10:O13"/>
    <mergeCell ref="O14:O17"/>
    <mergeCell ref="O18:O21"/>
  </mergeCells>
  <hyperlinks>
    <hyperlink ref="A1" location="'Contents '!A1" display="Contents "/>
    <hyperlink ref="A2" location="'Background Notes'!A1" display="Background Notes"/>
  </hyperlinks>
  <pageMargins left="0.7" right="0.7" top="0.75" bottom="0.75" header="0.3" footer="0.3"/>
  <pageSetup paperSize="9" scale="70"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topLeftCell="A22" zoomScale="85" zoomScaleNormal="85" workbookViewId="0">
      <selection activeCell="I44" sqref="I44"/>
    </sheetView>
  </sheetViews>
  <sheetFormatPr defaultColWidth="9.140625" defaultRowHeight="15" x14ac:dyDescent="0.2"/>
  <cols>
    <col min="1" max="1" width="10.42578125" style="107" bestFit="1" customWidth="1"/>
    <col min="2" max="2" width="9.140625" style="107"/>
    <col min="3" max="3" width="21.5703125" style="107" bestFit="1" customWidth="1"/>
    <col min="4" max="4" width="13.28515625" style="107" bestFit="1" customWidth="1"/>
    <col min="5" max="5" width="13.85546875" style="107" bestFit="1" customWidth="1"/>
    <col min="6" max="6" width="13.28515625" style="107" bestFit="1" customWidth="1"/>
    <col min="7" max="11" width="9.140625" style="107"/>
    <col min="12" max="12" width="13.28515625" style="107" bestFit="1" customWidth="1"/>
    <col min="13" max="16384" width="9.140625" style="107"/>
  </cols>
  <sheetData>
    <row r="1" spans="1:13" x14ac:dyDescent="0.2">
      <c r="A1" s="3" t="s">
        <v>8</v>
      </c>
    </row>
    <row r="2" spans="1:13" x14ac:dyDescent="0.2">
      <c r="A2" s="3" t="s">
        <v>59</v>
      </c>
    </row>
    <row r="3" spans="1:13" ht="15.75" x14ac:dyDescent="0.25">
      <c r="A3" s="4" t="s">
        <v>206</v>
      </c>
      <c r="C3" s="127"/>
      <c r="M3" s="44"/>
    </row>
    <row r="4" spans="1:13" x14ac:dyDescent="0.2">
      <c r="C4" s="127"/>
    </row>
    <row r="5" spans="1:13" x14ac:dyDescent="0.2">
      <c r="C5" s="107" t="s">
        <v>53</v>
      </c>
      <c r="D5" s="107" t="s">
        <v>54</v>
      </c>
      <c r="E5" s="107" t="s">
        <v>55</v>
      </c>
      <c r="F5" s="107" t="s">
        <v>56</v>
      </c>
    </row>
    <row r="6" spans="1:13" x14ac:dyDescent="0.2">
      <c r="A6" s="331">
        <v>2011</v>
      </c>
      <c r="B6" s="107" t="s">
        <v>47</v>
      </c>
      <c r="C6" s="133">
        <v>394100</v>
      </c>
      <c r="D6" s="133">
        <v>288733</v>
      </c>
      <c r="E6" s="133">
        <v>41049</v>
      </c>
      <c r="F6" s="133">
        <v>135765</v>
      </c>
    </row>
    <row r="7" spans="1:13" x14ac:dyDescent="0.2">
      <c r="A7" s="331"/>
      <c r="B7" s="107" t="s">
        <v>48</v>
      </c>
      <c r="C7" s="133">
        <v>546651</v>
      </c>
      <c r="D7" s="133">
        <v>320268</v>
      </c>
      <c r="E7" s="133">
        <v>52110</v>
      </c>
      <c r="F7" s="133">
        <v>253996</v>
      </c>
    </row>
    <row r="8" spans="1:13" x14ac:dyDescent="0.2">
      <c r="A8" s="331"/>
      <c r="B8" s="107" t="s">
        <v>49</v>
      </c>
      <c r="C8" s="133">
        <v>659236</v>
      </c>
      <c r="D8" s="133">
        <v>325208</v>
      </c>
      <c r="E8" s="133">
        <v>64629</v>
      </c>
      <c r="F8" s="133">
        <v>352634</v>
      </c>
    </row>
    <row r="9" spans="1:13" x14ac:dyDescent="0.2">
      <c r="A9" s="331"/>
      <c r="B9" s="107" t="s">
        <v>50</v>
      </c>
      <c r="C9" s="133">
        <v>445944</v>
      </c>
      <c r="D9" s="133">
        <v>274534</v>
      </c>
      <c r="E9" s="133">
        <v>46125</v>
      </c>
      <c r="F9" s="133">
        <v>154289</v>
      </c>
    </row>
    <row r="10" spans="1:13" x14ac:dyDescent="0.2">
      <c r="A10" s="331">
        <v>2012</v>
      </c>
      <c r="B10" s="107" t="s">
        <v>47</v>
      </c>
      <c r="C10" s="133">
        <v>430140</v>
      </c>
      <c r="D10" s="133">
        <v>263681</v>
      </c>
      <c r="E10" s="133">
        <v>43380</v>
      </c>
      <c r="F10" s="133">
        <v>128126</v>
      </c>
    </row>
    <row r="11" spans="1:13" x14ac:dyDescent="0.2">
      <c r="A11" s="331"/>
      <c r="B11" s="107" t="s">
        <v>48</v>
      </c>
      <c r="C11" s="133">
        <v>590889</v>
      </c>
      <c r="D11" s="133">
        <v>304966</v>
      </c>
      <c r="E11" s="133">
        <v>52935</v>
      </c>
      <c r="F11" s="133">
        <v>242979</v>
      </c>
    </row>
    <row r="12" spans="1:13" x14ac:dyDescent="0.2">
      <c r="A12" s="331"/>
      <c r="B12" s="107" t="s">
        <v>49</v>
      </c>
      <c r="C12" s="133">
        <v>682848</v>
      </c>
      <c r="D12" s="133">
        <v>285428</v>
      </c>
      <c r="E12" s="133">
        <v>60563</v>
      </c>
      <c r="F12" s="133">
        <v>338862</v>
      </c>
    </row>
    <row r="13" spans="1:13" x14ac:dyDescent="0.2">
      <c r="A13" s="331"/>
      <c r="B13" s="107" t="s">
        <v>50</v>
      </c>
      <c r="C13" s="133">
        <v>443634</v>
      </c>
      <c r="D13" s="133">
        <v>278255</v>
      </c>
      <c r="E13" s="133">
        <v>43558</v>
      </c>
      <c r="F13" s="133">
        <v>157300</v>
      </c>
    </row>
    <row r="14" spans="1:13" x14ac:dyDescent="0.2">
      <c r="A14" s="331">
        <v>2013</v>
      </c>
      <c r="B14" s="107" t="s">
        <v>47</v>
      </c>
      <c r="C14" s="133">
        <v>426712</v>
      </c>
      <c r="D14" s="133">
        <v>259035</v>
      </c>
      <c r="E14" s="133">
        <v>38346</v>
      </c>
      <c r="F14" s="133">
        <v>133115</v>
      </c>
    </row>
    <row r="15" spans="1:13" x14ac:dyDescent="0.2">
      <c r="A15" s="331"/>
      <c r="B15" s="107" t="s">
        <v>48</v>
      </c>
      <c r="C15" s="133">
        <v>529784</v>
      </c>
      <c r="D15" s="133">
        <v>344108</v>
      </c>
      <c r="E15" s="133">
        <v>51638</v>
      </c>
      <c r="F15" s="133">
        <v>232700</v>
      </c>
    </row>
    <row r="16" spans="1:13" x14ac:dyDescent="0.2">
      <c r="A16" s="331"/>
      <c r="B16" s="107" t="s">
        <v>49</v>
      </c>
      <c r="C16" s="133">
        <v>610949</v>
      </c>
      <c r="D16" s="133">
        <v>373771</v>
      </c>
      <c r="E16" s="133">
        <v>60775</v>
      </c>
      <c r="F16" s="133">
        <v>339454</v>
      </c>
    </row>
    <row r="17" spans="1:6" x14ac:dyDescent="0.2">
      <c r="A17" s="331"/>
      <c r="B17" s="107" t="s">
        <v>50</v>
      </c>
      <c r="C17" s="133">
        <v>440220</v>
      </c>
      <c r="D17" s="133">
        <v>302642</v>
      </c>
      <c r="E17" s="133">
        <v>42220</v>
      </c>
      <c r="F17" s="133">
        <v>156301</v>
      </c>
    </row>
    <row r="18" spans="1:6" x14ac:dyDescent="0.2">
      <c r="A18" s="331">
        <v>2014</v>
      </c>
      <c r="B18" s="107" t="s">
        <v>47</v>
      </c>
      <c r="C18" s="133">
        <v>426851</v>
      </c>
      <c r="D18" s="133">
        <v>270276</v>
      </c>
      <c r="E18" s="133">
        <v>37816</v>
      </c>
      <c r="F18" s="133">
        <v>119908</v>
      </c>
    </row>
    <row r="19" spans="1:6" x14ac:dyDescent="0.2">
      <c r="A19" s="331"/>
      <c r="B19" s="107" t="s">
        <v>48</v>
      </c>
      <c r="C19" s="133">
        <v>551638</v>
      </c>
      <c r="D19" s="133">
        <v>338216</v>
      </c>
      <c r="E19" s="133">
        <v>45507</v>
      </c>
      <c r="F19" s="133">
        <v>236452</v>
      </c>
    </row>
    <row r="20" spans="1:6" ht="15" customHeight="1" x14ac:dyDescent="0.2">
      <c r="A20" s="332"/>
      <c r="B20" s="107" t="s">
        <v>49</v>
      </c>
      <c r="C20" s="133">
        <v>603845</v>
      </c>
      <c r="D20" s="133">
        <v>368032</v>
      </c>
      <c r="E20" s="133">
        <v>54147</v>
      </c>
      <c r="F20" s="133">
        <v>345849</v>
      </c>
    </row>
    <row r="21" spans="1:6" ht="15" customHeight="1" x14ac:dyDescent="0.2">
      <c r="A21" s="332"/>
      <c r="B21" s="107" t="s">
        <v>50</v>
      </c>
      <c r="C21" s="133">
        <v>430917</v>
      </c>
      <c r="D21" s="133">
        <v>307349</v>
      </c>
      <c r="E21" s="133">
        <v>40509</v>
      </c>
      <c r="F21" s="133">
        <v>159639</v>
      </c>
    </row>
    <row r="22" spans="1:6" x14ac:dyDescent="0.2">
      <c r="A22" s="331">
        <v>2015</v>
      </c>
      <c r="B22" s="107" t="s">
        <v>47</v>
      </c>
      <c r="C22" s="133">
        <v>427248</v>
      </c>
      <c r="D22" s="133">
        <v>287709</v>
      </c>
      <c r="E22" s="133">
        <v>35674</v>
      </c>
      <c r="F22" s="133">
        <v>121250</v>
      </c>
    </row>
    <row r="23" spans="1:6" x14ac:dyDescent="0.2">
      <c r="A23" s="331"/>
      <c r="B23" s="107" t="s">
        <v>48</v>
      </c>
      <c r="C23" s="133">
        <v>594579</v>
      </c>
      <c r="D23" s="133">
        <v>359411</v>
      </c>
      <c r="E23" s="133">
        <v>36022</v>
      </c>
      <c r="F23" s="133">
        <v>224689</v>
      </c>
    </row>
    <row r="24" spans="1:6" x14ac:dyDescent="0.2">
      <c r="A24" s="331"/>
      <c r="B24" s="107" t="s">
        <v>49</v>
      </c>
      <c r="C24" s="133">
        <v>672387</v>
      </c>
      <c r="D24" s="133">
        <v>387267</v>
      </c>
      <c r="E24" s="133">
        <v>39697</v>
      </c>
      <c r="F24" s="133">
        <v>324526</v>
      </c>
    </row>
    <row r="25" spans="1:6" x14ac:dyDescent="0.2">
      <c r="A25" s="331"/>
      <c r="B25" s="107" t="s">
        <v>50</v>
      </c>
      <c r="C25" s="133">
        <v>502921</v>
      </c>
      <c r="D25" s="133">
        <v>307873</v>
      </c>
      <c r="E25" s="133">
        <v>35612</v>
      </c>
      <c r="F25" s="133">
        <v>147811</v>
      </c>
    </row>
    <row r="26" spans="1:6" x14ac:dyDescent="0.2">
      <c r="A26" s="331">
        <v>2016</v>
      </c>
      <c r="B26" s="107" t="s">
        <v>47</v>
      </c>
      <c r="C26" s="133">
        <v>500402</v>
      </c>
      <c r="D26" s="133">
        <v>282712</v>
      </c>
      <c r="E26" s="133">
        <v>37282</v>
      </c>
      <c r="F26" s="133">
        <v>131151</v>
      </c>
    </row>
    <row r="27" spans="1:6" x14ac:dyDescent="0.2">
      <c r="A27" s="331"/>
      <c r="B27" s="107" t="s">
        <v>48</v>
      </c>
      <c r="C27" s="133">
        <v>678774</v>
      </c>
      <c r="D27" s="133">
        <v>358552</v>
      </c>
      <c r="E27" s="133">
        <v>37173</v>
      </c>
      <c r="F27" s="133">
        <v>207894</v>
      </c>
    </row>
    <row r="28" spans="1:6" x14ac:dyDescent="0.2">
      <c r="A28" s="331"/>
      <c r="B28" s="107" t="s">
        <v>49</v>
      </c>
      <c r="C28" s="133">
        <v>774778</v>
      </c>
      <c r="D28" s="133">
        <v>389141</v>
      </c>
      <c r="E28" s="133">
        <v>42385</v>
      </c>
      <c r="F28" s="133">
        <v>316118</v>
      </c>
    </row>
    <row r="29" spans="1:6" x14ac:dyDescent="0.2">
      <c r="A29" s="331"/>
      <c r="B29" s="107" t="s">
        <v>50</v>
      </c>
      <c r="C29" s="133">
        <v>627303</v>
      </c>
      <c r="D29" s="133">
        <v>293936</v>
      </c>
      <c r="E29" s="133">
        <v>32976</v>
      </c>
      <c r="F29" s="133">
        <v>157838</v>
      </c>
    </row>
    <row r="30" spans="1:6" x14ac:dyDescent="0.2">
      <c r="A30" s="331">
        <v>2017</v>
      </c>
      <c r="B30" s="107" t="s">
        <v>47</v>
      </c>
      <c r="C30" s="133">
        <v>623232</v>
      </c>
      <c r="D30" s="133">
        <v>267795</v>
      </c>
      <c r="E30" s="133">
        <v>31621</v>
      </c>
      <c r="F30" s="133">
        <v>121961</v>
      </c>
    </row>
    <row r="31" spans="1:6" x14ac:dyDescent="0.2">
      <c r="A31" s="331"/>
      <c r="B31" s="107" t="s">
        <v>48</v>
      </c>
      <c r="C31" s="133">
        <v>812782</v>
      </c>
      <c r="D31" s="133">
        <v>341528</v>
      </c>
      <c r="E31" s="133">
        <v>19405</v>
      </c>
      <c r="F31" s="133">
        <v>228238</v>
      </c>
    </row>
    <row r="32" spans="1:6" x14ac:dyDescent="0.2">
      <c r="A32" s="331"/>
      <c r="B32" s="107" t="s">
        <v>49</v>
      </c>
      <c r="C32" s="133">
        <v>865503</v>
      </c>
      <c r="D32" s="133">
        <v>370725</v>
      </c>
      <c r="E32" s="133">
        <v>23643</v>
      </c>
      <c r="F32" s="133">
        <v>319921</v>
      </c>
    </row>
    <row r="33" spans="1:17" x14ac:dyDescent="0.2">
      <c r="A33" s="331"/>
      <c r="B33" s="107" t="s">
        <v>50</v>
      </c>
      <c r="C33" s="133">
        <v>630067</v>
      </c>
      <c r="D33" s="133">
        <v>297235</v>
      </c>
      <c r="E33" s="133">
        <v>23011</v>
      </c>
      <c r="F33" s="133">
        <v>159830</v>
      </c>
    </row>
    <row r="34" spans="1:17" x14ac:dyDescent="0.2">
      <c r="A34" s="331">
        <v>2018</v>
      </c>
      <c r="B34" s="107" t="s">
        <v>47</v>
      </c>
      <c r="C34" s="133">
        <v>608461</v>
      </c>
      <c r="D34" s="133">
        <v>268278</v>
      </c>
      <c r="E34" s="133">
        <v>23381</v>
      </c>
      <c r="F34" s="133">
        <v>126669</v>
      </c>
    </row>
    <row r="35" spans="1:17" x14ac:dyDescent="0.2">
      <c r="A35" s="331"/>
      <c r="B35" s="107" t="s">
        <v>48</v>
      </c>
      <c r="C35" s="133">
        <v>853283</v>
      </c>
      <c r="D35" s="133">
        <v>460829</v>
      </c>
      <c r="E35" s="133">
        <v>23348</v>
      </c>
      <c r="F35" s="133">
        <v>222671</v>
      </c>
    </row>
    <row r="36" spans="1:17" s="6" customFormat="1" ht="15" customHeight="1" x14ac:dyDescent="0.2">
      <c r="A36" s="331"/>
      <c r="B36" s="107" t="s">
        <v>49</v>
      </c>
      <c r="C36" s="133">
        <v>969984</v>
      </c>
      <c r="D36" s="133">
        <v>358221</v>
      </c>
      <c r="E36" s="133">
        <v>24115</v>
      </c>
      <c r="F36" s="133">
        <v>316432</v>
      </c>
    </row>
    <row r="37" spans="1:17" s="6" customFormat="1" ht="15" customHeight="1" x14ac:dyDescent="0.2">
      <c r="A37" s="331"/>
      <c r="B37" s="107" t="s">
        <v>50</v>
      </c>
      <c r="C37" s="133">
        <v>716729</v>
      </c>
      <c r="D37" s="133">
        <v>288406</v>
      </c>
      <c r="E37" s="133">
        <v>22511</v>
      </c>
      <c r="F37" s="133">
        <v>157644</v>
      </c>
    </row>
    <row r="38" spans="1:17" ht="15" customHeight="1" x14ac:dyDescent="0.2">
      <c r="A38" s="186">
        <v>2019</v>
      </c>
      <c r="B38" s="107" t="s">
        <v>47</v>
      </c>
      <c r="C38" s="133">
        <v>679338</v>
      </c>
      <c r="D38" s="133">
        <v>268573</v>
      </c>
      <c r="E38" s="133">
        <v>23226</v>
      </c>
      <c r="F38" s="133">
        <v>125541</v>
      </c>
    </row>
    <row r="39" spans="1:17" x14ac:dyDescent="0.2">
      <c r="B39" s="107" t="s">
        <v>48</v>
      </c>
      <c r="C39" s="126">
        <v>899398</v>
      </c>
      <c r="D39" s="126">
        <v>335209</v>
      </c>
      <c r="E39" s="126">
        <v>23981</v>
      </c>
      <c r="F39" s="126">
        <v>232676</v>
      </c>
    </row>
    <row r="40" spans="1:17" ht="30" customHeight="1" x14ac:dyDescent="0.2">
      <c r="B40" s="107" t="s">
        <v>49</v>
      </c>
      <c r="C40" s="126">
        <v>923478</v>
      </c>
      <c r="D40" s="126">
        <v>355314</v>
      </c>
      <c r="E40" s="126">
        <v>27807</v>
      </c>
      <c r="F40" s="126">
        <v>317909</v>
      </c>
      <c r="L40" s="126"/>
    </row>
    <row r="41" spans="1:17" ht="14.45" customHeight="1" x14ac:dyDescent="0.2">
      <c r="C41" s="126"/>
      <c r="D41" s="126"/>
      <c r="E41" s="126"/>
      <c r="F41" s="126"/>
      <c r="L41" s="126"/>
    </row>
    <row r="42" spans="1:17" x14ac:dyDescent="0.2">
      <c r="A42" s="302" t="s">
        <v>100</v>
      </c>
      <c r="B42" s="302"/>
      <c r="C42" s="302"/>
      <c r="D42" s="302"/>
      <c r="E42" s="302"/>
      <c r="F42" s="302"/>
      <c r="G42" s="302"/>
      <c r="H42" s="302"/>
      <c r="I42" s="302"/>
      <c r="J42" s="302"/>
      <c r="K42" s="302"/>
      <c r="L42" s="302"/>
      <c r="M42" s="302"/>
      <c r="N42" s="302"/>
      <c r="O42" s="302"/>
      <c r="P42" s="302"/>
      <c r="Q42" s="302"/>
    </row>
    <row r="43" spans="1:17" x14ac:dyDescent="0.2">
      <c r="A43" s="111" t="s">
        <v>126</v>
      </c>
      <c r="B43" s="41"/>
      <c r="C43" s="41"/>
      <c r="D43" s="10"/>
      <c r="E43" s="10"/>
      <c r="F43" s="10"/>
      <c r="G43" s="10"/>
    </row>
  </sheetData>
  <mergeCells count="9">
    <mergeCell ref="A42:Q42"/>
    <mergeCell ref="A6:A9"/>
    <mergeCell ref="A10:A13"/>
    <mergeCell ref="A14:A17"/>
    <mergeCell ref="A18:A21"/>
    <mergeCell ref="A22:A25"/>
    <mergeCell ref="A26:A29"/>
    <mergeCell ref="A30:A33"/>
    <mergeCell ref="A34:A37"/>
  </mergeCells>
  <hyperlinks>
    <hyperlink ref="A1" location="'Contents '!A1" display="Contents "/>
    <hyperlink ref="A2" location="'Background Notes'!A1" display="Background Notes"/>
  </hyperlinks>
  <pageMargins left="0.7" right="0.7" top="0.75" bottom="0.75" header="0.3" footer="0.3"/>
  <pageSetup paperSize="9" scale="52"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showGridLines="0" zoomScaleNormal="100" workbookViewId="0">
      <selection activeCell="K36" sqref="K36"/>
    </sheetView>
  </sheetViews>
  <sheetFormatPr defaultColWidth="9.140625" defaultRowHeight="15" x14ac:dyDescent="0.2"/>
  <cols>
    <col min="1" max="1" width="10.42578125" style="107" customWidth="1"/>
    <col min="2" max="21" width="6.42578125" style="107" customWidth="1"/>
    <col min="22" max="16384" width="9.140625" style="107"/>
  </cols>
  <sheetData>
    <row r="1" spans="1:32" x14ac:dyDescent="0.2">
      <c r="A1" s="3" t="s">
        <v>8</v>
      </c>
      <c r="D1" s="107" t="s">
        <v>88</v>
      </c>
    </row>
    <row r="2" spans="1:32" x14ac:dyDescent="0.2">
      <c r="A2" s="3" t="s">
        <v>59</v>
      </c>
    </row>
    <row r="3" spans="1:32" ht="15.75" x14ac:dyDescent="0.25">
      <c r="A3" s="4" t="s">
        <v>116</v>
      </c>
      <c r="O3" s="44"/>
    </row>
    <row r="7" spans="1:32" x14ac:dyDescent="0.2">
      <c r="B7" s="331">
        <v>2012</v>
      </c>
      <c r="C7" s="331"/>
      <c r="D7" s="331"/>
      <c r="E7" s="331"/>
      <c r="F7" s="331">
        <v>2013</v>
      </c>
      <c r="G7" s="331"/>
      <c r="H7" s="331"/>
      <c r="I7" s="331"/>
      <c r="J7" s="331">
        <v>2014</v>
      </c>
      <c r="K7" s="331"/>
      <c r="L7" s="333"/>
      <c r="M7" s="333"/>
      <c r="N7" s="331">
        <v>2015</v>
      </c>
      <c r="O7" s="331"/>
      <c r="P7" s="331"/>
      <c r="Q7" s="331"/>
      <c r="R7" s="331">
        <v>2016</v>
      </c>
      <c r="S7" s="331"/>
      <c r="T7" s="331"/>
      <c r="U7" s="331"/>
      <c r="V7" s="331">
        <v>2017</v>
      </c>
      <c r="W7" s="331"/>
      <c r="X7" s="331"/>
      <c r="Y7" s="331"/>
      <c r="Z7" s="331">
        <v>2018</v>
      </c>
      <c r="AA7" s="331"/>
      <c r="AB7" s="331"/>
      <c r="AC7" s="331"/>
      <c r="AD7" s="331">
        <v>2019</v>
      </c>
      <c r="AE7" s="331"/>
      <c r="AF7" s="331"/>
    </row>
    <row r="8" spans="1:32" x14ac:dyDescent="0.2">
      <c r="B8" s="107" t="s">
        <v>47</v>
      </c>
      <c r="C8" s="107" t="s">
        <v>48</v>
      </c>
      <c r="D8" s="107" t="s">
        <v>49</v>
      </c>
      <c r="E8" s="107" t="s">
        <v>50</v>
      </c>
      <c r="F8" s="107" t="s">
        <v>47</v>
      </c>
      <c r="G8" s="107" t="s">
        <v>48</v>
      </c>
      <c r="H8" s="107" t="s">
        <v>49</v>
      </c>
      <c r="I8" s="107" t="s">
        <v>50</v>
      </c>
      <c r="J8" s="107" t="s">
        <v>47</v>
      </c>
      <c r="K8" s="107" t="s">
        <v>48</v>
      </c>
      <c r="L8" s="107" t="s">
        <v>49</v>
      </c>
      <c r="M8" s="107" t="s">
        <v>50</v>
      </c>
      <c r="N8" s="107" t="s">
        <v>47</v>
      </c>
      <c r="O8" s="107" t="s">
        <v>48</v>
      </c>
      <c r="P8" s="107" t="s">
        <v>49</v>
      </c>
      <c r="Q8" s="107" t="s">
        <v>50</v>
      </c>
      <c r="R8" s="107" t="s">
        <v>47</v>
      </c>
      <c r="S8" s="107" t="s">
        <v>48</v>
      </c>
      <c r="T8" s="107" t="s">
        <v>49</v>
      </c>
      <c r="U8" s="107" t="s">
        <v>50</v>
      </c>
      <c r="V8" s="107" t="s">
        <v>47</v>
      </c>
      <c r="W8" s="107" t="s">
        <v>48</v>
      </c>
      <c r="X8" s="107" t="s">
        <v>49</v>
      </c>
      <c r="Y8" s="107" t="s">
        <v>50</v>
      </c>
      <c r="Z8" s="107" t="s">
        <v>47</v>
      </c>
      <c r="AA8" s="107" t="s">
        <v>48</v>
      </c>
      <c r="AB8" s="107" t="s">
        <v>49</v>
      </c>
      <c r="AC8" s="107" t="s">
        <v>50</v>
      </c>
      <c r="AD8" s="107" t="s">
        <v>47</v>
      </c>
      <c r="AE8" s="107" t="s">
        <v>48</v>
      </c>
      <c r="AF8" s="107" t="s">
        <v>49</v>
      </c>
    </row>
    <row r="9" spans="1:32" x14ac:dyDescent="0.2">
      <c r="A9" s="107" t="s">
        <v>57</v>
      </c>
      <c r="B9" s="107">
        <v>0</v>
      </c>
      <c r="C9" s="107">
        <v>18</v>
      </c>
      <c r="D9" s="107">
        <v>27</v>
      </c>
      <c r="E9" s="107">
        <v>0</v>
      </c>
      <c r="F9" s="107">
        <v>0</v>
      </c>
      <c r="G9" s="107">
        <v>21</v>
      </c>
      <c r="H9" s="107">
        <v>33</v>
      </c>
      <c r="I9" s="107">
        <v>3</v>
      </c>
      <c r="J9" s="107">
        <v>1</v>
      </c>
      <c r="K9" s="107">
        <v>21</v>
      </c>
      <c r="L9" s="107">
        <v>38</v>
      </c>
      <c r="M9" s="107">
        <v>3</v>
      </c>
      <c r="N9" s="107">
        <v>1</v>
      </c>
      <c r="O9" s="107">
        <v>18</v>
      </c>
      <c r="P9" s="107">
        <v>34</v>
      </c>
      <c r="Q9" s="107">
        <v>5</v>
      </c>
      <c r="R9" s="107">
        <v>2</v>
      </c>
      <c r="S9" s="107">
        <v>26</v>
      </c>
      <c r="T9" s="107">
        <v>52</v>
      </c>
      <c r="U9" s="107">
        <v>1</v>
      </c>
      <c r="V9" s="107">
        <v>0</v>
      </c>
      <c r="W9" s="107">
        <v>41</v>
      </c>
      <c r="X9" s="107">
        <v>52</v>
      </c>
      <c r="Y9" s="107">
        <v>0</v>
      </c>
      <c r="Z9" s="107">
        <v>1</v>
      </c>
      <c r="AA9" s="107">
        <v>49</v>
      </c>
      <c r="AB9" s="107">
        <v>67</v>
      </c>
      <c r="AC9" s="107">
        <v>1</v>
      </c>
      <c r="AD9" s="107">
        <v>1</v>
      </c>
      <c r="AE9" s="107">
        <v>56</v>
      </c>
      <c r="AF9" s="107">
        <v>88</v>
      </c>
    </row>
    <row r="10" spans="1:32" x14ac:dyDescent="0.2">
      <c r="A10" s="107" t="s">
        <v>58</v>
      </c>
      <c r="B10" s="107">
        <v>0</v>
      </c>
      <c r="C10" s="107">
        <v>1</v>
      </c>
      <c r="D10" s="107">
        <v>7</v>
      </c>
      <c r="E10" s="107">
        <v>0</v>
      </c>
      <c r="F10" s="107">
        <v>0</v>
      </c>
      <c r="G10" s="107">
        <v>3</v>
      </c>
      <c r="H10" s="107">
        <v>2</v>
      </c>
      <c r="I10" s="107">
        <v>0</v>
      </c>
      <c r="J10" s="107">
        <v>0</v>
      </c>
      <c r="K10" s="107">
        <v>2</v>
      </c>
      <c r="L10" s="107">
        <v>3</v>
      </c>
      <c r="M10" s="107">
        <v>0</v>
      </c>
      <c r="N10" s="107">
        <v>0</v>
      </c>
      <c r="O10" s="107">
        <v>2</v>
      </c>
      <c r="P10" s="107">
        <v>4</v>
      </c>
      <c r="Q10" s="107">
        <v>0</v>
      </c>
      <c r="R10" s="107">
        <v>0</v>
      </c>
      <c r="S10" s="107">
        <v>0</v>
      </c>
      <c r="T10" s="107">
        <v>5</v>
      </c>
      <c r="U10" s="107">
        <v>0</v>
      </c>
      <c r="V10" s="107">
        <v>0</v>
      </c>
      <c r="W10" s="107">
        <v>3</v>
      </c>
      <c r="X10" s="107">
        <v>6</v>
      </c>
      <c r="Y10" s="107">
        <v>0</v>
      </c>
      <c r="Z10" s="107">
        <v>0</v>
      </c>
      <c r="AA10" s="107">
        <v>2</v>
      </c>
      <c r="AB10" s="107">
        <v>6</v>
      </c>
      <c r="AC10" s="107">
        <v>0</v>
      </c>
      <c r="AD10" s="107">
        <v>0</v>
      </c>
      <c r="AE10" s="107">
        <v>4</v>
      </c>
      <c r="AF10" s="107">
        <v>14</v>
      </c>
    </row>
    <row r="11" spans="1:32" x14ac:dyDescent="0.2">
      <c r="A11" s="107" t="s">
        <v>6</v>
      </c>
      <c r="B11" s="107">
        <v>0</v>
      </c>
      <c r="C11" s="107">
        <v>0</v>
      </c>
      <c r="D11" s="107">
        <v>0</v>
      </c>
      <c r="E11" s="107">
        <v>0</v>
      </c>
      <c r="F11" s="107">
        <v>0</v>
      </c>
      <c r="G11" s="107">
        <v>0</v>
      </c>
      <c r="H11" s="107">
        <v>0</v>
      </c>
      <c r="I11" s="107">
        <v>0</v>
      </c>
      <c r="J11" s="107">
        <v>0</v>
      </c>
      <c r="K11" s="107">
        <v>0</v>
      </c>
      <c r="L11" s="107">
        <v>1</v>
      </c>
      <c r="M11" s="107">
        <v>0</v>
      </c>
      <c r="N11" s="107">
        <v>0</v>
      </c>
      <c r="O11" s="107">
        <v>1</v>
      </c>
      <c r="P11" s="107">
        <v>2</v>
      </c>
      <c r="Q11" s="107">
        <v>0</v>
      </c>
      <c r="R11" s="107">
        <v>0</v>
      </c>
      <c r="S11" s="107">
        <v>4</v>
      </c>
      <c r="T11" s="107">
        <v>3</v>
      </c>
      <c r="U11" s="107">
        <v>0</v>
      </c>
      <c r="V11" s="107">
        <v>0</v>
      </c>
      <c r="W11" s="107">
        <v>6</v>
      </c>
      <c r="X11" s="107">
        <v>4</v>
      </c>
      <c r="Y11" s="107">
        <v>0</v>
      </c>
      <c r="Z11" s="107">
        <v>0</v>
      </c>
      <c r="AA11" s="107">
        <v>1</v>
      </c>
      <c r="AB11" s="107">
        <v>1</v>
      </c>
      <c r="AC11" s="107">
        <v>0</v>
      </c>
      <c r="AD11" s="107">
        <v>0</v>
      </c>
      <c r="AE11" s="107">
        <v>0</v>
      </c>
      <c r="AF11" s="107">
        <v>0</v>
      </c>
    </row>
    <row r="30" spans="1:1" ht="15" customHeight="1" x14ac:dyDescent="0.2">
      <c r="A30" s="31" t="s">
        <v>101</v>
      </c>
    </row>
    <row r="31" spans="1:1" x14ac:dyDescent="0.2">
      <c r="A31" s="31" t="s">
        <v>102</v>
      </c>
    </row>
    <row r="32" spans="1:1" x14ac:dyDescent="0.2">
      <c r="A32" s="31" t="s">
        <v>103</v>
      </c>
    </row>
    <row r="33" spans="1:1" x14ac:dyDescent="0.2">
      <c r="A33" s="31"/>
    </row>
    <row r="34" spans="1:1" x14ac:dyDescent="0.2">
      <c r="A34" s="111" t="s">
        <v>126</v>
      </c>
    </row>
  </sheetData>
  <mergeCells count="8">
    <mergeCell ref="AD7:AF7"/>
    <mergeCell ref="Z7:AC7"/>
    <mergeCell ref="V7:Y7"/>
    <mergeCell ref="B7:E7"/>
    <mergeCell ref="F7:I7"/>
    <mergeCell ref="J7:M7"/>
    <mergeCell ref="N7:Q7"/>
    <mergeCell ref="R7:U7"/>
  </mergeCells>
  <hyperlinks>
    <hyperlink ref="A1" location="'Contents '!A1" display="Contents "/>
    <hyperlink ref="A2" location="'Background Notes'!A1" display="Background Notes"/>
  </hyperlinks>
  <pageMargins left="0.7" right="0.7" top="0.75" bottom="0.75" header="0.3" footer="0.3"/>
  <pageSetup paperSize="9" scale="67"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85" zoomScaleNormal="85" workbookViewId="0">
      <selection activeCell="D1" sqref="D1"/>
    </sheetView>
  </sheetViews>
  <sheetFormatPr defaultColWidth="9.140625" defaultRowHeight="15" x14ac:dyDescent="0.2"/>
  <cols>
    <col min="1" max="1" width="11" style="250" customWidth="1"/>
    <col min="2" max="2" width="9.140625" style="250"/>
    <col min="3" max="3" width="13" style="250" customWidth="1"/>
    <col min="4" max="4" width="21.28515625" style="250" bestFit="1" customWidth="1"/>
    <col min="5" max="5" width="13.7109375" style="250" bestFit="1" customWidth="1"/>
    <col min="6" max="6" width="9.140625" style="250"/>
    <col min="7" max="7" width="11.85546875" style="250" bestFit="1" customWidth="1"/>
    <col min="8" max="20" width="9.140625" style="250"/>
    <col min="21" max="21" width="11.85546875" style="250" bestFit="1" customWidth="1"/>
    <col min="22" max="22" width="11.85546875" style="250" customWidth="1"/>
    <col min="23" max="24" width="17.5703125" style="250" customWidth="1"/>
    <col min="25" max="25" width="11.85546875" style="250" bestFit="1" customWidth="1"/>
    <col min="26" max="16384" width="9.140625" style="250"/>
  </cols>
  <sheetData>
    <row r="1" spans="1:26" x14ac:dyDescent="0.2">
      <c r="A1" s="58" t="s">
        <v>8</v>
      </c>
    </row>
    <row r="2" spans="1:26" x14ac:dyDescent="0.2">
      <c r="A2" s="58" t="s">
        <v>59</v>
      </c>
    </row>
    <row r="3" spans="1:26" ht="15.75" x14ac:dyDescent="0.25">
      <c r="A3" s="59" t="s">
        <v>256</v>
      </c>
    </row>
    <row r="4" spans="1:26" ht="15.75" thickBot="1" x14ac:dyDescent="0.25"/>
    <row r="5" spans="1:26" ht="60.75" thickBot="1" x14ac:dyDescent="0.25">
      <c r="S5" s="276" t="s">
        <v>79</v>
      </c>
      <c r="T5" s="277" t="s">
        <v>78</v>
      </c>
      <c r="U5" s="278" t="s">
        <v>75</v>
      </c>
      <c r="V5" s="278" t="s">
        <v>251</v>
      </c>
      <c r="W5" s="278" t="s">
        <v>257</v>
      </c>
      <c r="X5" s="279" t="s">
        <v>252</v>
      </c>
    </row>
    <row r="6" spans="1:26" hidden="1" x14ac:dyDescent="0.2">
      <c r="C6" s="251"/>
      <c r="D6" s="252"/>
      <c r="E6" s="253"/>
      <c r="S6" s="334">
        <v>2011</v>
      </c>
      <c r="T6" s="254" t="s">
        <v>47</v>
      </c>
      <c r="U6" s="255">
        <f>'Table 3.1'!C8</f>
        <v>576075.43425149564</v>
      </c>
      <c r="V6" s="255">
        <v>655925.43425149564</v>
      </c>
      <c r="W6" s="273">
        <v>3449234.5853794003</v>
      </c>
      <c r="X6" s="256"/>
      <c r="Y6" s="251"/>
      <c r="Z6" s="251"/>
    </row>
    <row r="7" spans="1:26" hidden="1" x14ac:dyDescent="0.2">
      <c r="C7" s="251"/>
      <c r="D7" s="252"/>
      <c r="E7" s="253"/>
      <c r="S7" s="334"/>
      <c r="T7" s="254" t="s">
        <v>48</v>
      </c>
      <c r="U7" s="255">
        <f>'Table 3.1'!C9</f>
        <v>982985.38206561655</v>
      </c>
      <c r="V7" s="255">
        <v>1054505.3820656165</v>
      </c>
      <c r="W7" s="273">
        <v>3603503.0250553871</v>
      </c>
      <c r="X7" s="256"/>
      <c r="Y7" s="251"/>
      <c r="Z7" s="251"/>
    </row>
    <row r="8" spans="1:26" hidden="1" x14ac:dyDescent="0.2">
      <c r="C8" s="251"/>
      <c r="D8" s="252"/>
      <c r="E8" s="253"/>
      <c r="S8" s="334"/>
      <c r="T8" s="254" t="s">
        <v>49</v>
      </c>
      <c r="U8" s="255">
        <f>'Table 3.1'!C10</f>
        <v>1236223.1200123052</v>
      </c>
      <c r="V8" s="255">
        <v>1319453.1200123052</v>
      </c>
      <c r="W8" s="273">
        <v>3776061.8352315491</v>
      </c>
      <c r="X8" s="256"/>
      <c r="Y8" s="251"/>
      <c r="Z8" s="251"/>
    </row>
    <row r="9" spans="1:26" hidden="1" x14ac:dyDescent="0.2">
      <c r="C9" s="251"/>
      <c r="D9" s="252"/>
      <c r="E9" s="253"/>
      <c r="S9" s="334"/>
      <c r="T9" s="254" t="s">
        <v>50</v>
      </c>
      <c r="U9" s="255">
        <f>'Table 3.1'!C11</f>
        <v>802168.08715627296</v>
      </c>
      <c r="V9" s="255">
        <v>937878.08715627296</v>
      </c>
      <c r="W9" s="273">
        <f>SUM(U6:U9)</f>
        <v>3597452.0234856904</v>
      </c>
      <c r="X9" s="256"/>
      <c r="Y9" s="251"/>
      <c r="Z9" s="251"/>
    </row>
    <row r="10" spans="1:26" hidden="1" x14ac:dyDescent="0.2">
      <c r="C10" s="251"/>
      <c r="D10" s="252"/>
      <c r="E10" s="251"/>
      <c r="S10" s="334">
        <v>2012</v>
      </c>
      <c r="T10" s="254" t="s">
        <v>47</v>
      </c>
      <c r="U10" s="255">
        <f>'Table 3.1'!C12</f>
        <v>620970.69318634714</v>
      </c>
      <c r="V10" s="255">
        <v>726592.69318634714</v>
      </c>
      <c r="W10" s="273">
        <f>SUM(U7:U10)</f>
        <v>3642347.2824205421</v>
      </c>
      <c r="X10" s="256">
        <f>SUM(V7:V10)</f>
        <v>4038429.2824205421</v>
      </c>
      <c r="Y10" s="251"/>
      <c r="Z10" s="251"/>
    </row>
    <row r="11" spans="1:26" hidden="1" x14ac:dyDescent="0.2">
      <c r="C11" s="251"/>
      <c r="D11" s="252"/>
      <c r="E11" s="251"/>
      <c r="S11" s="334"/>
      <c r="T11" s="254" t="s">
        <v>48</v>
      </c>
      <c r="U11" s="255">
        <f>'Table 3.1'!C13</f>
        <v>933535.24217821076</v>
      </c>
      <c r="V11" s="255">
        <v>1067691.2421782108</v>
      </c>
      <c r="W11" s="273">
        <f t="shared" ref="W11:W13" si="0">SUM(U8:U11)</f>
        <v>3592897.1425331365</v>
      </c>
      <c r="X11" s="256">
        <f t="shared" ref="X11:X38" si="1">SUM(V8:V11)</f>
        <v>4051615.1425331365</v>
      </c>
      <c r="Y11" s="251"/>
      <c r="Z11" s="251"/>
    </row>
    <row r="12" spans="1:26" hidden="1" x14ac:dyDescent="0.2">
      <c r="C12" s="251"/>
      <c r="D12" s="252"/>
      <c r="E12" s="251"/>
      <c r="S12" s="334"/>
      <c r="T12" s="254" t="s">
        <v>49</v>
      </c>
      <c r="U12" s="255">
        <f>'Table 3.1'!C14</f>
        <v>1087085.0140052827</v>
      </c>
      <c r="V12" s="255">
        <v>1194436.0140052827</v>
      </c>
      <c r="W12" s="273">
        <f t="shared" si="0"/>
        <v>3443759.0365261137</v>
      </c>
      <c r="X12" s="256">
        <f t="shared" si="1"/>
        <v>3926598.0365261137</v>
      </c>
      <c r="Y12" s="251"/>
      <c r="Z12" s="251"/>
    </row>
    <row r="13" spans="1:26" hidden="1" x14ac:dyDescent="0.2">
      <c r="C13" s="251"/>
      <c r="D13" s="252"/>
      <c r="E13" s="251"/>
      <c r="S13" s="334"/>
      <c r="T13" s="254" t="s">
        <v>50</v>
      </c>
      <c r="U13" s="255">
        <f>'Table 3.1'!C15</f>
        <v>930198.05010443041</v>
      </c>
      <c r="V13" s="255">
        <v>1035785.0501044303</v>
      </c>
      <c r="W13" s="273">
        <f t="shared" si="0"/>
        <v>3571788.9994742707</v>
      </c>
      <c r="X13" s="256">
        <f t="shared" si="1"/>
        <v>4024504.9994742707</v>
      </c>
      <c r="Y13" s="251"/>
      <c r="Z13" s="251"/>
    </row>
    <row r="14" spans="1:26" x14ac:dyDescent="0.2">
      <c r="C14" s="251"/>
      <c r="D14" s="252"/>
      <c r="E14" s="251"/>
      <c r="S14" s="334">
        <v>2013</v>
      </c>
      <c r="T14" s="254" t="s">
        <v>47</v>
      </c>
      <c r="U14" s="255">
        <f>'Table 3.1'!C16</f>
        <v>744017.57856670627</v>
      </c>
      <c r="V14" s="255">
        <v>866308.57856670627</v>
      </c>
      <c r="W14" s="273">
        <f>SUM(U11:U14)</f>
        <v>3694835.8848546301</v>
      </c>
      <c r="X14" s="256">
        <f t="shared" si="1"/>
        <v>4164220.8848546301</v>
      </c>
      <c r="Y14" s="251"/>
      <c r="Z14" s="251"/>
    </row>
    <row r="15" spans="1:26" x14ac:dyDescent="0.2">
      <c r="C15" s="251"/>
      <c r="D15" s="252"/>
      <c r="E15" s="251"/>
      <c r="S15" s="335"/>
      <c r="T15" s="254" t="s">
        <v>48</v>
      </c>
      <c r="U15" s="255">
        <f>'Table 3.1'!C17</f>
        <v>1012649.1532732178</v>
      </c>
      <c r="V15" s="255">
        <v>1104052.1532732178</v>
      </c>
      <c r="W15" s="273">
        <f t="shared" ref="W15:W39" si="2">SUM(U12:U15)</f>
        <v>3773949.7959496374</v>
      </c>
      <c r="X15" s="256">
        <f t="shared" si="1"/>
        <v>4200581.795949637</v>
      </c>
      <c r="Y15" s="251"/>
      <c r="Z15" s="251"/>
    </row>
    <row r="16" spans="1:26" x14ac:dyDescent="0.2">
      <c r="C16" s="251"/>
      <c r="D16" s="252"/>
      <c r="E16" s="251"/>
      <c r="S16" s="335"/>
      <c r="T16" s="254" t="s">
        <v>49</v>
      </c>
      <c r="U16" s="255">
        <f>'Table 3.1'!C18</f>
        <v>1132825.7728599857</v>
      </c>
      <c r="V16" s="255">
        <v>1234910.7728599857</v>
      </c>
      <c r="W16" s="273">
        <f t="shared" si="2"/>
        <v>3819690.55480434</v>
      </c>
      <c r="X16" s="256">
        <f t="shared" si="1"/>
        <v>4241056.55480434</v>
      </c>
      <c r="Y16" s="251"/>
      <c r="Z16" s="251"/>
    </row>
    <row r="17" spans="1:26" x14ac:dyDescent="0.2">
      <c r="C17" s="251"/>
      <c r="D17" s="252"/>
      <c r="E17" s="251"/>
      <c r="S17" s="335"/>
      <c r="T17" s="254" t="s">
        <v>50</v>
      </c>
      <c r="U17" s="255">
        <f>'Table 3.1'!C19</f>
        <v>783588.91889126517</v>
      </c>
      <c r="V17" s="255">
        <v>864168.91889126517</v>
      </c>
      <c r="W17" s="273">
        <f t="shared" si="2"/>
        <v>3673081.4235911751</v>
      </c>
      <c r="X17" s="256">
        <f t="shared" si="1"/>
        <v>4069440.4235911751</v>
      </c>
      <c r="Y17" s="251"/>
      <c r="Z17" s="251"/>
    </row>
    <row r="18" spans="1:26" x14ac:dyDescent="0.2">
      <c r="C18" s="251"/>
      <c r="D18" s="252"/>
      <c r="E18" s="251"/>
      <c r="S18" s="338">
        <v>2014</v>
      </c>
      <c r="T18" s="258" t="s">
        <v>47</v>
      </c>
      <c r="U18" s="262">
        <f>'Table 3.1'!C20</f>
        <v>770246.84199438291</v>
      </c>
      <c r="V18" s="262">
        <v>823327.84199438291</v>
      </c>
      <c r="W18" s="280">
        <f t="shared" si="2"/>
        <v>3699310.6870188513</v>
      </c>
      <c r="X18" s="259">
        <f t="shared" si="1"/>
        <v>4026459.6870188513</v>
      </c>
      <c r="Y18" s="251"/>
      <c r="Z18" s="251"/>
    </row>
    <row r="19" spans="1:26" x14ac:dyDescent="0.2">
      <c r="C19" s="251"/>
      <c r="D19" s="252"/>
      <c r="E19" s="251"/>
      <c r="S19" s="335"/>
      <c r="T19" s="254" t="s">
        <v>48</v>
      </c>
      <c r="U19" s="255">
        <f>'Table 3.1'!C21</f>
        <v>1116114.1952066955</v>
      </c>
      <c r="V19" s="255">
        <v>1214967.1952066955</v>
      </c>
      <c r="W19" s="273">
        <f t="shared" si="2"/>
        <v>3802775.7289523296</v>
      </c>
      <c r="X19" s="256">
        <f t="shared" si="1"/>
        <v>4137374.7289523296</v>
      </c>
      <c r="Y19" s="251"/>
      <c r="Z19" s="251"/>
    </row>
    <row r="20" spans="1:26" x14ac:dyDescent="0.2">
      <c r="C20" s="251"/>
      <c r="D20" s="252"/>
      <c r="E20" s="251"/>
      <c r="S20" s="335"/>
      <c r="T20" s="254" t="s">
        <v>49</v>
      </c>
      <c r="U20" s="255">
        <f>'Table 3.1'!C22</f>
        <v>1287808.3437502214</v>
      </c>
      <c r="V20" s="255">
        <v>1391964.3437502214</v>
      </c>
      <c r="W20" s="273">
        <f t="shared" si="2"/>
        <v>3957758.2998425653</v>
      </c>
      <c r="X20" s="256">
        <f t="shared" si="1"/>
        <v>4294428.2998425653</v>
      </c>
      <c r="Y20" s="251"/>
      <c r="Z20" s="251"/>
    </row>
    <row r="21" spans="1:26" x14ac:dyDescent="0.2">
      <c r="C21" s="251"/>
      <c r="D21" s="252"/>
      <c r="E21" s="251"/>
      <c r="S21" s="340"/>
      <c r="T21" s="260" t="s">
        <v>50</v>
      </c>
      <c r="U21" s="257">
        <f>'Table 3.1'!C23</f>
        <v>949220.01939699787</v>
      </c>
      <c r="V21" s="257">
        <v>1082887.019396998</v>
      </c>
      <c r="W21" s="281">
        <f t="shared" si="2"/>
        <v>4123389.4003482978</v>
      </c>
      <c r="X21" s="261">
        <f t="shared" si="1"/>
        <v>4513146.4003482983</v>
      </c>
      <c r="Y21" s="251"/>
      <c r="Z21" s="251"/>
    </row>
    <row r="22" spans="1:26" x14ac:dyDescent="0.2">
      <c r="C22" s="251"/>
      <c r="D22" s="252"/>
      <c r="E22" s="251"/>
      <c r="S22" s="334">
        <v>2015</v>
      </c>
      <c r="T22" s="254" t="s">
        <v>47</v>
      </c>
      <c r="U22" s="255">
        <f>'Table 3.1'!C24</f>
        <v>878222.88731890614</v>
      </c>
      <c r="V22" s="255">
        <v>960114.88731890614</v>
      </c>
      <c r="W22" s="273">
        <f t="shared" si="2"/>
        <v>4231365.4456728213</v>
      </c>
      <c r="X22" s="256">
        <f t="shared" si="1"/>
        <v>4649933.4456728213</v>
      </c>
      <c r="Y22" s="251"/>
      <c r="Z22" s="251"/>
    </row>
    <row r="23" spans="1:26" x14ac:dyDescent="0.2">
      <c r="C23" s="251"/>
      <c r="D23" s="252"/>
      <c r="E23" s="251"/>
      <c r="G23" s="251"/>
      <c r="S23" s="335"/>
      <c r="T23" s="254" t="s">
        <v>48</v>
      </c>
      <c r="U23" s="255">
        <f>'Table 3.1'!C25</f>
        <v>1155594.9986104851</v>
      </c>
      <c r="V23" s="255">
        <v>1214355.9986104851</v>
      </c>
      <c r="W23" s="273">
        <f t="shared" si="2"/>
        <v>4270846.2490766104</v>
      </c>
      <c r="X23" s="256">
        <f t="shared" si="1"/>
        <v>4649322.2490766114</v>
      </c>
      <c r="Y23" s="251"/>
      <c r="Z23" s="251"/>
    </row>
    <row r="24" spans="1:26" x14ac:dyDescent="0.2">
      <c r="C24" s="251"/>
      <c r="D24" s="252"/>
      <c r="E24" s="251"/>
      <c r="G24" s="251"/>
      <c r="S24" s="335"/>
      <c r="T24" s="254" t="s">
        <v>49</v>
      </c>
      <c r="U24" s="255">
        <f>'Table 3.1'!C26</f>
        <v>1209556.1185588809</v>
      </c>
      <c r="V24" s="255">
        <v>1294757.1185588809</v>
      </c>
      <c r="W24" s="273">
        <f t="shared" si="2"/>
        <v>4192594.0238852696</v>
      </c>
      <c r="X24" s="256">
        <f t="shared" si="1"/>
        <v>4552115.0238852706</v>
      </c>
      <c r="Y24" s="251"/>
      <c r="Z24" s="251"/>
    </row>
    <row r="25" spans="1:26" x14ac:dyDescent="0.2">
      <c r="D25" s="252"/>
      <c r="E25" s="251"/>
      <c r="S25" s="335"/>
      <c r="T25" s="254" t="s">
        <v>50</v>
      </c>
      <c r="U25" s="255">
        <f>'Table 3.1'!C27</f>
        <v>951860.97904000524</v>
      </c>
      <c r="V25" s="255">
        <v>1062389.9790400052</v>
      </c>
      <c r="W25" s="273">
        <f t="shared" si="2"/>
        <v>4195234.9835282769</v>
      </c>
      <c r="X25" s="256">
        <f t="shared" si="1"/>
        <v>4531617.9835282769</v>
      </c>
      <c r="Y25" s="251"/>
      <c r="Z25" s="251"/>
    </row>
    <row r="26" spans="1:26" x14ac:dyDescent="0.2">
      <c r="D26" s="252"/>
      <c r="E26" s="251"/>
      <c r="S26" s="338">
        <v>2016</v>
      </c>
      <c r="T26" s="258" t="s">
        <v>47</v>
      </c>
      <c r="U26" s="262">
        <f>'Table 3.1'!C28</f>
        <v>859896.20328170084</v>
      </c>
      <c r="V26" s="262">
        <v>951375.20328170084</v>
      </c>
      <c r="W26" s="280">
        <f t="shared" si="2"/>
        <v>4176908.2994910721</v>
      </c>
      <c r="X26" s="259">
        <f t="shared" si="1"/>
        <v>4522878.2994910721</v>
      </c>
      <c r="Y26" s="251"/>
      <c r="Z26" s="251"/>
    </row>
    <row r="27" spans="1:26" x14ac:dyDescent="0.2">
      <c r="D27" s="252"/>
      <c r="S27" s="335"/>
      <c r="T27" s="254" t="s">
        <v>48</v>
      </c>
      <c r="U27" s="255">
        <f>'Table 3.1'!C29</f>
        <v>1016162.1158371079</v>
      </c>
      <c r="V27" s="255">
        <v>1102263.1158371079</v>
      </c>
      <c r="W27" s="273">
        <f t="shared" si="2"/>
        <v>4037475.4167176946</v>
      </c>
      <c r="X27" s="256">
        <f t="shared" si="1"/>
        <v>4410785.4167176951</v>
      </c>
      <c r="Y27" s="251"/>
      <c r="Z27" s="251"/>
    </row>
    <row r="28" spans="1:26" x14ac:dyDescent="0.2">
      <c r="D28" s="252"/>
      <c r="S28" s="335"/>
      <c r="T28" s="254" t="s">
        <v>49</v>
      </c>
      <c r="U28" s="255">
        <f>'Table 3.1'!C30</f>
        <v>1275838.9567337183</v>
      </c>
      <c r="V28" s="255">
        <v>1381487.9567337183</v>
      </c>
      <c r="W28" s="273">
        <f t="shared" si="2"/>
        <v>4103758.2548925327</v>
      </c>
      <c r="X28" s="256">
        <f t="shared" si="1"/>
        <v>4497516.2548925327</v>
      </c>
      <c r="Y28" s="251"/>
      <c r="Z28" s="251"/>
    </row>
    <row r="29" spans="1:26" x14ac:dyDescent="0.2">
      <c r="A29" s="336" t="s">
        <v>107</v>
      </c>
      <c r="B29" s="336"/>
      <c r="C29" s="336"/>
      <c r="D29" s="336"/>
      <c r="E29" s="336"/>
      <c r="F29" s="336"/>
      <c r="G29" s="336"/>
      <c r="H29" s="336"/>
      <c r="I29" s="336"/>
      <c r="J29" s="336"/>
      <c r="K29" s="336"/>
      <c r="L29" s="336"/>
      <c r="M29" s="336"/>
      <c r="N29" s="336"/>
      <c r="O29" s="336"/>
      <c r="P29" s="336"/>
      <c r="Q29" s="336"/>
      <c r="R29" s="336"/>
      <c r="S29" s="340"/>
      <c r="T29" s="260" t="s">
        <v>50</v>
      </c>
      <c r="U29" s="257">
        <f>'Table 3.1'!C31</f>
        <v>965071.13185708364</v>
      </c>
      <c r="V29" s="257">
        <v>1135974.1318570836</v>
      </c>
      <c r="W29" s="281">
        <f t="shared" si="2"/>
        <v>4116968.4077096106</v>
      </c>
      <c r="X29" s="261">
        <f t="shared" si="1"/>
        <v>4571100.4077096106</v>
      </c>
      <c r="Y29" s="251"/>
      <c r="Z29" s="251"/>
    </row>
    <row r="30" spans="1:26" ht="26.1" customHeight="1" x14ac:dyDescent="0.2">
      <c r="A30" s="336" t="s">
        <v>253</v>
      </c>
      <c r="B30" s="336"/>
      <c r="C30" s="336"/>
      <c r="D30" s="336"/>
      <c r="E30" s="336"/>
      <c r="F30" s="336"/>
      <c r="G30" s="336"/>
      <c r="H30" s="336"/>
      <c r="I30" s="336"/>
      <c r="J30" s="336"/>
      <c r="K30" s="336"/>
      <c r="L30" s="336"/>
      <c r="M30" s="336"/>
      <c r="N30" s="295"/>
      <c r="O30" s="295"/>
      <c r="P30" s="295"/>
      <c r="Q30" s="295"/>
      <c r="R30" s="295"/>
      <c r="S30" s="334">
        <v>2017</v>
      </c>
      <c r="T30" s="254" t="s">
        <v>47</v>
      </c>
      <c r="U30" s="255">
        <f>'Table 3.1'!C32</f>
        <v>894100.37173908635</v>
      </c>
      <c r="V30" s="255">
        <v>999675.37173908635</v>
      </c>
      <c r="W30" s="273">
        <f t="shared" si="2"/>
        <v>4151172.5761669958</v>
      </c>
      <c r="X30" s="256">
        <f t="shared" si="1"/>
        <v>4619400.5761669958</v>
      </c>
      <c r="Y30" s="251"/>
      <c r="Z30" s="251"/>
    </row>
    <row r="31" spans="1:26" ht="24.95" customHeight="1" x14ac:dyDescent="0.2">
      <c r="A31" s="341" t="s">
        <v>275</v>
      </c>
      <c r="B31" s="341"/>
      <c r="C31" s="341"/>
      <c r="D31" s="341"/>
      <c r="E31" s="341"/>
      <c r="F31" s="341"/>
      <c r="G31" s="341"/>
      <c r="H31" s="341"/>
      <c r="I31" s="341"/>
      <c r="J31" s="341"/>
      <c r="K31" s="341"/>
      <c r="L31" s="341"/>
      <c r="M31" s="341"/>
      <c r="N31" s="296"/>
      <c r="O31" s="296"/>
      <c r="P31" s="296"/>
      <c r="Q31" s="296"/>
      <c r="R31" s="297"/>
      <c r="S31" s="335"/>
      <c r="T31" s="254" t="s">
        <v>48</v>
      </c>
      <c r="U31" s="255">
        <f>'Table 3.1'!C33</f>
        <v>1086055.7255039918</v>
      </c>
      <c r="V31" s="255">
        <v>1202381.7255039918</v>
      </c>
      <c r="W31" s="273">
        <f t="shared" si="2"/>
        <v>4221066.1858338797</v>
      </c>
      <c r="X31" s="256">
        <f t="shared" si="1"/>
        <v>4719519.1858338797</v>
      </c>
      <c r="Y31" s="251"/>
    </row>
    <row r="32" spans="1:26" ht="15.75" customHeight="1" x14ac:dyDescent="0.2">
      <c r="D32" s="252"/>
      <c r="R32" s="254"/>
      <c r="S32" s="335"/>
      <c r="T32" s="254" t="s">
        <v>104</v>
      </c>
      <c r="U32" s="255">
        <f>'Table 3.1'!C34</f>
        <v>1458572.1684850319</v>
      </c>
      <c r="V32" s="255">
        <v>1589719.1684850322</v>
      </c>
      <c r="W32" s="273">
        <f t="shared" si="2"/>
        <v>4403799.3975851936</v>
      </c>
      <c r="X32" s="256">
        <f t="shared" si="1"/>
        <v>4927750.3975851936</v>
      </c>
      <c r="Y32" s="251"/>
    </row>
    <row r="33" spans="1:25" x14ac:dyDescent="0.2">
      <c r="D33" s="252"/>
      <c r="S33" s="335"/>
      <c r="T33" s="254" t="s">
        <v>50</v>
      </c>
      <c r="U33" s="255">
        <f>'Table 3.1'!C35</f>
        <v>930205.95227609738</v>
      </c>
      <c r="V33" s="255">
        <v>1059538.9522760974</v>
      </c>
      <c r="W33" s="273">
        <f t="shared" si="2"/>
        <v>4368934.2180042071</v>
      </c>
      <c r="X33" s="256">
        <f t="shared" si="1"/>
        <v>4851315.2180042081</v>
      </c>
    </row>
    <row r="34" spans="1:25" x14ac:dyDescent="0.2">
      <c r="S34" s="338">
        <v>2018</v>
      </c>
      <c r="T34" s="258" t="s">
        <v>47</v>
      </c>
      <c r="U34" s="262">
        <f>'Table 3.1'!C36</f>
        <v>887287.7325737793</v>
      </c>
      <c r="V34" s="262">
        <v>992710.7325737793</v>
      </c>
      <c r="W34" s="280">
        <f t="shared" si="2"/>
        <v>4362121.5788389007</v>
      </c>
      <c r="X34" s="259">
        <f t="shared" si="1"/>
        <v>4844350.5788389007</v>
      </c>
      <c r="Y34" s="251"/>
    </row>
    <row r="35" spans="1:25" ht="18" customHeight="1" x14ac:dyDescent="0.2">
      <c r="S35" s="334"/>
      <c r="T35" s="254" t="s">
        <v>48</v>
      </c>
      <c r="U35" s="255">
        <f>'Table 3.1'!C37</f>
        <v>1190090.5500693857</v>
      </c>
      <c r="V35" s="255">
        <v>1278003.5500693857</v>
      </c>
      <c r="W35" s="273">
        <f t="shared" si="2"/>
        <v>4466156.4034042936</v>
      </c>
      <c r="X35" s="256">
        <f t="shared" si="1"/>
        <v>4919972.4034042945</v>
      </c>
      <c r="Y35" s="251"/>
    </row>
    <row r="36" spans="1:25" x14ac:dyDescent="0.2">
      <c r="S36" s="334"/>
      <c r="T36" s="254" t="s">
        <v>49</v>
      </c>
      <c r="U36" s="255">
        <f>'Table 3.1'!C38</f>
        <v>1310770.8719300269</v>
      </c>
      <c r="V36" s="255">
        <v>1497292.8719300269</v>
      </c>
      <c r="W36" s="273">
        <f t="shared" si="2"/>
        <v>4318355.1068492886</v>
      </c>
      <c r="X36" s="256">
        <f t="shared" si="1"/>
        <v>4827546.1068492886</v>
      </c>
      <c r="Y36" s="251"/>
    </row>
    <row r="37" spans="1:25" s="265" customFormat="1" x14ac:dyDescent="0.2">
      <c r="S37" s="339"/>
      <c r="T37" s="260" t="s">
        <v>50</v>
      </c>
      <c r="U37" s="257">
        <f>'Table 3.1'!C39</f>
        <v>1017694.2976292495</v>
      </c>
      <c r="V37" s="257">
        <v>1228921.2976292495</v>
      </c>
      <c r="W37" s="281">
        <f t="shared" si="2"/>
        <v>4405843.4522024412</v>
      </c>
      <c r="X37" s="261">
        <f t="shared" si="1"/>
        <v>4996928.4522024412</v>
      </c>
      <c r="Y37" s="251"/>
    </row>
    <row r="38" spans="1:25" s="265" customFormat="1" x14ac:dyDescent="0.2">
      <c r="S38" s="274">
        <v>2019</v>
      </c>
      <c r="T38" s="254" t="s">
        <v>47</v>
      </c>
      <c r="U38" s="255">
        <f>'Table 3.1'!C40</f>
        <v>917232.17371859774</v>
      </c>
      <c r="V38" s="255">
        <v>1058042.1737185977</v>
      </c>
      <c r="W38" s="273">
        <f t="shared" si="2"/>
        <v>4435787.8933472596</v>
      </c>
      <c r="X38" s="256">
        <f t="shared" si="1"/>
        <v>5062259.8933472596</v>
      </c>
      <c r="Y38" s="251"/>
    </row>
    <row r="39" spans="1:25" x14ac:dyDescent="0.2">
      <c r="S39" s="266"/>
      <c r="T39" s="254" t="s">
        <v>48</v>
      </c>
      <c r="U39" s="255">
        <f>'Table 3.1'!C41</f>
        <v>1298377.3772259816</v>
      </c>
      <c r="V39" s="255"/>
      <c r="W39" s="273">
        <f t="shared" si="2"/>
        <v>4544074.7205038555</v>
      </c>
      <c r="X39" s="256"/>
    </row>
    <row r="40" spans="1:25" ht="15.75" thickBot="1" x14ac:dyDescent="0.25">
      <c r="S40" s="267"/>
      <c r="T40" s="268" t="s">
        <v>49</v>
      </c>
      <c r="U40" s="269">
        <f>'Table 3.1'!C42</f>
        <v>1341656.2183961547</v>
      </c>
      <c r="V40" s="269"/>
      <c r="W40" s="275">
        <f>SUM(U37:U40)</f>
        <v>4574960.0669699833</v>
      </c>
      <c r="X40" s="270"/>
    </row>
    <row r="41" spans="1:25" x14ac:dyDescent="0.2">
      <c r="S41" s="254"/>
      <c r="X41" s="273"/>
    </row>
    <row r="42" spans="1:25" ht="33.950000000000003" customHeight="1" x14ac:dyDescent="0.2">
      <c r="S42" s="254"/>
      <c r="X42" s="273"/>
    </row>
    <row r="43" spans="1:25" s="40" customFormat="1" ht="42.95" customHeight="1" x14ac:dyDescent="0.2">
      <c r="A43" s="337"/>
      <c r="B43" s="337"/>
      <c r="C43" s="337"/>
      <c r="D43" s="337"/>
      <c r="E43" s="337"/>
      <c r="F43" s="337"/>
      <c r="G43" s="337"/>
      <c r="H43" s="337"/>
      <c r="I43" s="337"/>
      <c r="J43" s="337"/>
      <c r="K43" s="337"/>
      <c r="L43" s="337"/>
      <c r="M43" s="337"/>
      <c r="N43" s="271"/>
      <c r="O43" s="271"/>
      <c r="P43" s="271"/>
      <c r="Q43" s="271"/>
      <c r="X43" s="273"/>
    </row>
    <row r="44" spans="1:25" x14ac:dyDescent="0.2">
      <c r="A44" s="272"/>
      <c r="B44" s="272"/>
      <c r="C44" s="272"/>
      <c r="D44" s="272"/>
    </row>
    <row r="45" spans="1:25" x14ac:dyDescent="0.2">
      <c r="A45" s="111" t="s">
        <v>126</v>
      </c>
    </row>
  </sheetData>
  <mergeCells count="12">
    <mergeCell ref="S6:S9"/>
    <mergeCell ref="S10:S13"/>
    <mergeCell ref="S14:S17"/>
    <mergeCell ref="S18:S21"/>
    <mergeCell ref="S22:S25"/>
    <mergeCell ref="S30:S33"/>
    <mergeCell ref="A29:R29"/>
    <mergeCell ref="A30:M30"/>
    <mergeCell ref="A43:M43"/>
    <mergeCell ref="S34:S37"/>
    <mergeCell ref="S26:S29"/>
    <mergeCell ref="A31:M31"/>
  </mergeCells>
  <hyperlinks>
    <hyperlink ref="A1" location="'Contents '!A1" display="Contents "/>
    <hyperlink ref="A2" location="'Background Notes'!A1" display="Background Notes"/>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zoomScale="70" zoomScaleNormal="70" workbookViewId="0">
      <selection activeCell="D1" sqref="D1"/>
    </sheetView>
  </sheetViews>
  <sheetFormatPr defaultColWidth="9.140625" defaultRowHeight="15" x14ac:dyDescent="0.2"/>
  <cols>
    <col min="1" max="1" width="10.85546875" style="250" customWidth="1"/>
    <col min="2" max="2" width="9.140625" style="250"/>
    <col min="3" max="3" width="13.28515625" style="250" customWidth="1"/>
    <col min="4" max="4" width="12.140625" style="250" customWidth="1"/>
    <col min="5" max="5" width="10.42578125" style="250" customWidth="1"/>
    <col min="6" max="14" width="9.140625" style="250"/>
    <col min="15" max="16" width="11" style="250" customWidth="1"/>
    <col min="17" max="19" width="9.140625" style="250"/>
    <col min="20" max="20" width="9.42578125" style="250" bestFit="1" customWidth="1"/>
    <col min="21" max="21" width="21.28515625" style="250" customWidth="1"/>
    <col min="22" max="22" width="8.140625" style="250" customWidth="1"/>
    <col min="23" max="23" width="12.85546875" style="250" customWidth="1"/>
    <col min="24" max="24" width="16.42578125" style="250" bestFit="1" customWidth="1"/>
    <col min="25" max="25" width="16.42578125" style="250" customWidth="1"/>
    <col min="26" max="27" width="16.42578125" style="250" bestFit="1" customWidth="1"/>
    <col min="28" max="16384" width="9.140625" style="250"/>
  </cols>
  <sheetData>
    <row r="1" spans="1:27" x14ac:dyDescent="0.2">
      <c r="A1" s="58" t="s">
        <v>8</v>
      </c>
    </row>
    <row r="2" spans="1:27" x14ac:dyDescent="0.2">
      <c r="A2" s="58" t="s">
        <v>59</v>
      </c>
    </row>
    <row r="3" spans="1:27" ht="15.75" x14ac:dyDescent="0.25">
      <c r="A3" s="59" t="s">
        <v>254</v>
      </c>
    </row>
    <row r="4" spans="1:27" ht="15.75" thickBot="1" x14ac:dyDescent="0.25"/>
    <row r="5" spans="1:27" ht="90.75" thickBot="1" x14ac:dyDescent="0.25">
      <c r="V5" s="276" t="s">
        <v>79</v>
      </c>
      <c r="W5" s="276" t="s">
        <v>78</v>
      </c>
      <c r="X5" s="278" t="s">
        <v>95</v>
      </c>
      <c r="Y5" s="278" t="s">
        <v>259</v>
      </c>
      <c r="Z5" s="278" t="s">
        <v>96</v>
      </c>
      <c r="AA5" s="283" t="s">
        <v>260</v>
      </c>
    </row>
    <row r="6" spans="1:27" hidden="1" x14ac:dyDescent="0.2">
      <c r="C6" s="252"/>
      <c r="D6" s="252"/>
      <c r="E6" s="253"/>
      <c r="V6" s="334">
        <v>2011</v>
      </c>
      <c r="W6" s="266" t="s">
        <v>47</v>
      </c>
      <c r="X6" s="273">
        <f>'Table 3.1'!E8</f>
        <v>98050334.997264236</v>
      </c>
      <c r="Y6" s="273"/>
      <c r="Z6" s="273">
        <v>565729554.00069547</v>
      </c>
      <c r="AA6" s="264"/>
    </row>
    <row r="7" spans="1:27" hidden="1" x14ac:dyDescent="0.2">
      <c r="C7" s="252"/>
      <c r="D7" s="252"/>
      <c r="V7" s="334"/>
      <c r="W7" s="266" t="s">
        <v>48</v>
      </c>
      <c r="X7" s="273">
        <f>'Table 3.1'!E9</f>
        <v>150491878.35329419</v>
      </c>
      <c r="Y7" s="273"/>
      <c r="Z7" s="273">
        <v>596312192.59327102</v>
      </c>
      <c r="AA7" s="264"/>
    </row>
    <row r="8" spans="1:27" hidden="1" x14ac:dyDescent="0.2">
      <c r="C8" s="252"/>
      <c r="D8" s="252"/>
      <c r="V8" s="334"/>
      <c r="W8" s="266" t="s">
        <v>49</v>
      </c>
      <c r="X8" s="273">
        <f>'Table 3.1'!E10</f>
        <v>204276566.64464235</v>
      </c>
      <c r="Y8" s="273"/>
      <c r="Z8" s="273">
        <v>641866557.50012004</v>
      </c>
      <c r="AA8" s="264"/>
    </row>
    <row r="9" spans="1:27" hidden="1" x14ac:dyDescent="0.2">
      <c r="C9" s="252"/>
      <c r="D9" s="252"/>
      <c r="E9" s="253"/>
      <c r="V9" s="334"/>
      <c r="W9" s="266" t="s">
        <v>50</v>
      </c>
      <c r="X9" s="273">
        <f>'Table 3.1'!E11</f>
        <v>128780653.99459903</v>
      </c>
      <c r="Y9" s="273"/>
      <c r="Z9" s="273">
        <f>SUM(X6:X9)</f>
        <v>581599433.98979974</v>
      </c>
      <c r="AA9" s="264"/>
    </row>
    <row r="10" spans="1:27" hidden="1" x14ac:dyDescent="0.2">
      <c r="C10" s="252"/>
      <c r="D10" s="252"/>
      <c r="E10" s="253"/>
      <c r="V10" s="338">
        <v>2012</v>
      </c>
      <c r="W10" s="266" t="s">
        <v>47</v>
      </c>
      <c r="X10" s="273">
        <f>'Table 3.1'!E12</f>
        <v>88357221.796152771</v>
      </c>
      <c r="Y10" s="273"/>
      <c r="Z10" s="273">
        <f t="shared" ref="Z10:Z38" si="0">SUM(X7:X10)</f>
        <v>571906320.78868842</v>
      </c>
      <c r="AA10" s="264"/>
    </row>
    <row r="11" spans="1:27" hidden="1" x14ac:dyDescent="0.2">
      <c r="C11" s="252"/>
      <c r="D11" s="252"/>
      <c r="E11" s="253"/>
      <c r="V11" s="334"/>
      <c r="W11" s="266" t="s">
        <v>48</v>
      </c>
      <c r="X11" s="273">
        <f>'Table 3.1'!E13</f>
        <v>172595232.64072615</v>
      </c>
      <c r="Y11" s="273"/>
      <c r="Z11" s="273">
        <f t="shared" si="0"/>
        <v>594009675.07612038</v>
      </c>
      <c r="AA11" s="264"/>
    </row>
    <row r="12" spans="1:27" hidden="1" x14ac:dyDescent="0.2">
      <c r="C12" s="252"/>
      <c r="D12" s="252"/>
      <c r="E12" s="253"/>
      <c r="V12" s="334"/>
      <c r="W12" s="266" t="s">
        <v>49</v>
      </c>
      <c r="X12" s="273">
        <f>'Table 3.1'!E14</f>
        <v>201235047.33104619</v>
      </c>
      <c r="Y12" s="273"/>
      <c r="Z12" s="273">
        <f t="shared" si="0"/>
        <v>590968155.76252413</v>
      </c>
      <c r="AA12" s="264"/>
    </row>
    <row r="13" spans="1:27" hidden="1" x14ac:dyDescent="0.2">
      <c r="C13" s="252"/>
      <c r="D13" s="252"/>
      <c r="E13" s="253"/>
      <c r="V13" s="339"/>
      <c r="W13" s="266" t="s">
        <v>50</v>
      </c>
      <c r="X13" s="273">
        <f>'Table 3.1'!E15</f>
        <v>156719006.25567311</v>
      </c>
      <c r="Y13" s="273"/>
      <c r="Z13" s="273">
        <f t="shared" si="0"/>
        <v>618906508.02359819</v>
      </c>
      <c r="AA13" s="264"/>
    </row>
    <row r="14" spans="1:27" x14ac:dyDescent="0.2">
      <c r="C14" s="252"/>
      <c r="D14" s="252"/>
      <c r="E14" s="253"/>
      <c r="V14" s="334">
        <v>2013</v>
      </c>
      <c r="W14" s="266" t="s">
        <v>47</v>
      </c>
      <c r="X14" s="273">
        <f>'Table 3.1'!E16</f>
        <v>115148509.12632556</v>
      </c>
      <c r="Y14" s="273">
        <v>127280211.77299224</v>
      </c>
      <c r="Z14" s="273">
        <f>SUM(X11:X14)</f>
        <v>645697795.35377097</v>
      </c>
      <c r="AA14" s="256">
        <v>712983579.3821044</v>
      </c>
    </row>
    <row r="15" spans="1:27" x14ac:dyDescent="0.2">
      <c r="C15" s="252"/>
      <c r="D15" s="252"/>
      <c r="E15" s="253"/>
      <c r="V15" s="334"/>
      <c r="W15" s="266" t="s">
        <v>48</v>
      </c>
      <c r="X15" s="273">
        <f>'Table 3.1'!E17</f>
        <v>177362590.61795875</v>
      </c>
      <c r="Y15" s="273">
        <v>187874431.48210675</v>
      </c>
      <c r="Z15" s="273">
        <f t="shared" si="0"/>
        <v>650465153.33100355</v>
      </c>
      <c r="AA15" s="256">
        <v>709441918.47348499</v>
      </c>
    </row>
    <row r="16" spans="1:27" x14ac:dyDescent="0.2">
      <c r="C16" s="252"/>
      <c r="D16" s="252"/>
      <c r="E16" s="253"/>
      <c r="V16" s="334"/>
      <c r="W16" s="266" t="s">
        <v>49</v>
      </c>
      <c r="X16" s="273">
        <f>'Table 3.1'!E18</f>
        <v>226091196.06838122</v>
      </c>
      <c r="Y16" s="273">
        <v>240412408.8083812</v>
      </c>
      <c r="Z16" s="273">
        <f t="shared" si="0"/>
        <v>675321302.06833863</v>
      </c>
      <c r="AA16" s="256">
        <v>731788868.70165324</v>
      </c>
    </row>
    <row r="17" spans="3:27" x14ac:dyDescent="0.2">
      <c r="C17" s="252"/>
      <c r="D17" s="252"/>
      <c r="E17" s="253"/>
      <c r="V17" s="334"/>
      <c r="W17" s="266" t="s">
        <v>50</v>
      </c>
      <c r="X17" s="273">
        <f>'Table 3.1'!E19</f>
        <v>146691476.35649028</v>
      </c>
      <c r="Y17" s="273">
        <v>159623881.68982363</v>
      </c>
      <c r="Z17" s="273">
        <f t="shared" si="0"/>
        <v>665293772.16915584</v>
      </c>
      <c r="AA17" s="256">
        <v>715190933.75330377</v>
      </c>
    </row>
    <row r="18" spans="3:27" x14ac:dyDescent="0.2">
      <c r="C18" s="252"/>
      <c r="D18" s="252"/>
      <c r="E18" s="253"/>
      <c r="V18" s="338">
        <v>2014</v>
      </c>
      <c r="W18" s="266" t="s">
        <v>47</v>
      </c>
      <c r="X18" s="273">
        <f>'Table 3.1'!E20</f>
        <v>132606902.55862173</v>
      </c>
      <c r="Y18" s="273">
        <v>144529994.01862174</v>
      </c>
      <c r="Z18" s="273">
        <f t="shared" si="0"/>
        <v>682752165.60145199</v>
      </c>
      <c r="AA18" s="256">
        <f t="shared" ref="AA18:AA38" si="1">SUM(Y15:Y18)</f>
        <v>732440715.99893332</v>
      </c>
    </row>
    <row r="19" spans="3:27" x14ac:dyDescent="0.2">
      <c r="C19" s="252"/>
      <c r="D19" s="252"/>
      <c r="E19" s="253"/>
      <c r="V19" s="334"/>
      <c r="W19" s="266" t="s">
        <v>48</v>
      </c>
      <c r="X19" s="273">
        <f>'Table 3.1'!E21</f>
        <v>183149221.70764917</v>
      </c>
      <c r="Y19" s="273">
        <v>199263772.32098252</v>
      </c>
      <c r="Z19" s="273">
        <f t="shared" si="0"/>
        <v>688538796.69114232</v>
      </c>
      <c r="AA19" s="256">
        <f t="shared" si="1"/>
        <v>743830056.83780909</v>
      </c>
    </row>
    <row r="20" spans="3:27" x14ac:dyDescent="0.2">
      <c r="C20" s="252"/>
      <c r="D20" s="252"/>
      <c r="E20" s="253"/>
      <c r="V20" s="334"/>
      <c r="W20" s="266" t="s">
        <v>49</v>
      </c>
      <c r="X20" s="273">
        <f>'Table 3.1'!E22</f>
        <v>235772161.56377172</v>
      </c>
      <c r="Y20" s="273">
        <v>254242088.89043844</v>
      </c>
      <c r="Z20" s="273">
        <f t="shared" si="0"/>
        <v>698219762.18653297</v>
      </c>
      <c r="AA20" s="256">
        <f t="shared" si="1"/>
        <v>757659736.91986632</v>
      </c>
    </row>
    <row r="21" spans="3:27" x14ac:dyDescent="0.2">
      <c r="C21" s="252"/>
      <c r="D21" s="252"/>
      <c r="E21" s="253"/>
      <c r="V21" s="339"/>
      <c r="W21" s="266" t="s">
        <v>50</v>
      </c>
      <c r="X21" s="273">
        <f>'Table 3.1'!E23</f>
        <v>132124963.04084721</v>
      </c>
      <c r="Y21" s="273">
        <v>146866440.50084722</v>
      </c>
      <c r="Z21" s="273">
        <f t="shared" si="0"/>
        <v>683653248.87088978</v>
      </c>
      <c r="AA21" s="256">
        <f t="shared" si="1"/>
        <v>744902295.73088992</v>
      </c>
    </row>
    <row r="22" spans="3:27" x14ac:dyDescent="0.2">
      <c r="C22" s="252"/>
      <c r="D22" s="252"/>
      <c r="E22" s="253"/>
      <c r="V22" s="334">
        <v>2015</v>
      </c>
      <c r="W22" s="266" t="s">
        <v>47</v>
      </c>
      <c r="X22" s="273">
        <f>'Table 3.1'!E24</f>
        <v>129765157.86855805</v>
      </c>
      <c r="Y22" s="273">
        <v>144889248.91189137</v>
      </c>
      <c r="Z22" s="273">
        <f t="shared" si="0"/>
        <v>680811504.18082619</v>
      </c>
      <c r="AA22" s="256">
        <f t="shared" si="1"/>
        <v>745261550.62415946</v>
      </c>
    </row>
    <row r="23" spans="3:27" x14ac:dyDescent="0.2">
      <c r="C23" s="252"/>
      <c r="D23" s="252"/>
      <c r="E23" s="253"/>
      <c r="V23" s="334"/>
      <c r="W23" s="266" t="s">
        <v>48</v>
      </c>
      <c r="X23" s="273">
        <f>'Table 3.1'!E25</f>
        <v>190753214.91933548</v>
      </c>
      <c r="Y23" s="273">
        <v>202319368.26933545</v>
      </c>
      <c r="Z23" s="273">
        <f t="shared" si="0"/>
        <v>688415497.39251244</v>
      </c>
      <c r="AA23" s="256">
        <f t="shared" si="1"/>
        <v>748317146.57251239</v>
      </c>
    </row>
    <row r="24" spans="3:27" x14ac:dyDescent="0.2">
      <c r="C24" s="252"/>
      <c r="D24" s="252"/>
      <c r="E24" s="253"/>
      <c r="V24" s="334"/>
      <c r="W24" s="266" t="s">
        <v>49</v>
      </c>
      <c r="X24" s="273">
        <f>'Table 3.1'!E26</f>
        <v>235583947.97431695</v>
      </c>
      <c r="Y24" s="273">
        <v>253832000.53431696</v>
      </c>
      <c r="Z24" s="273">
        <f t="shared" si="0"/>
        <v>688227283.80305767</v>
      </c>
      <c r="AA24" s="256">
        <f t="shared" si="1"/>
        <v>747907058.21639097</v>
      </c>
    </row>
    <row r="25" spans="3:27" x14ac:dyDescent="0.2">
      <c r="C25" s="252"/>
      <c r="D25" s="252"/>
      <c r="E25" s="253"/>
      <c r="V25" s="334"/>
      <c r="W25" s="266" t="s">
        <v>50</v>
      </c>
      <c r="X25" s="273">
        <f>'Table 3.1'!E27</f>
        <v>147038759.36013773</v>
      </c>
      <c r="Y25" s="273">
        <v>163025654.24013773</v>
      </c>
      <c r="Z25" s="273">
        <f t="shared" si="0"/>
        <v>703141080.12234819</v>
      </c>
      <c r="AA25" s="256">
        <f t="shared" si="1"/>
        <v>764066271.95568144</v>
      </c>
    </row>
    <row r="26" spans="3:27" x14ac:dyDescent="0.2">
      <c r="C26" s="252"/>
      <c r="D26" s="252"/>
      <c r="E26" s="253"/>
      <c r="V26" s="338">
        <v>2016</v>
      </c>
      <c r="W26" s="266" t="s">
        <v>47</v>
      </c>
      <c r="X26" s="273">
        <f>'Table 3.1'!E28</f>
        <v>148132390.61735684</v>
      </c>
      <c r="Y26" s="273">
        <v>158762657.5540235</v>
      </c>
      <c r="Z26" s="273">
        <f t="shared" si="0"/>
        <v>721508312.87114692</v>
      </c>
      <c r="AA26" s="256">
        <f t="shared" si="1"/>
        <v>777939680.59781361</v>
      </c>
    </row>
    <row r="27" spans="3:27" x14ac:dyDescent="0.2">
      <c r="C27" s="252"/>
      <c r="D27" s="252"/>
      <c r="V27" s="334"/>
      <c r="W27" s="266" t="s">
        <v>48</v>
      </c>
      <c r="X27" s="273">
        <f>'Table 3.1'!E29</f>
        <v>189901934.80592769</v>
      </c>
      <c r="Y27" s="273">
        <v>201817879.30592769</v>
      </c>
      <c r="Z27" s="273">
        <f t="shared" si="0"/>
        <v>720657032.75773919</v>
      </c>
      <c r="AA27" s="256">
        <f t="shared" si="1"/>
        <v>777438191.63440585</v>
      </c>
    </row>
    <row r="28" spans="3:27" x14ac:dyDescent="0.2">
      <c r="V28" s="334"/>
      <c r="W28" s="266" t="s">
        <v>49</v>
      </c>
      <c r="X28" s="273">
        <f>'Table 3.1'!E30</f>
        <v>266701168.65612391</v>
      </c>
      <c r="Y28" s="273">
        <v>285370832.98945719</v>
      </c>
      <c r="Z28" s="273">
        <f t="shared" si="0"/>
        <v>751774253.43954623</v>
      </c>
      <c r="AA28" s="256">
        <f t="shared" si="1"/>
        <v>808977024.08954608</v>
      </c>
    </row>
    <row r="29" spans="3:27" x14ac:dyDescent="0.2">
      <c r="V29" s="334"/>
      <c r="W29" s="266" t="s">
        <v>50</v>
      </c>
      <c r="X29" s="273">
        <f>'Table 3.1'!E31</f>
        <v>175710507.02316019</v>
      </c>
      <c r="Y29" s="273">
        <v>204406774.62316018</v>
      </c>
      <c r="Z29" s="273">
        <f t="shared" si="0"/>
        <v>780446001.10256863</v>
      </c>
      <c r="AA29" s="256">
        <f t="shared" si="1"/>
        <v>850358144.47256851</v>
      </c>
    </row>
    <row r="30" spans="3:27" x14ac:dyDescent="0.2">
      <c r="Q30" s="254"/>
      <c r="R30" s="254"/>
      <c r="V30" s="338">
        <v>2017</v>
      </c>
      <c r="W30" s="266" t="s">
        <v>47</v>
      </c>
      <c r="X30" s="273">
        <f>'Table 3.1'!E32</f>
        <v>147329523.69108912</v>
      </c>
      <c r="Y30" s="273">
        <v>166748808.32442245</v>
      </c>
      <c r="Z30" s="273">
        <f t="shared" si="0"/>
        <v>779643134.176301</v>
      </c>
      <c r="AA30" s="256">
        <f t="shared" si="1"/>
        <v>858344295.24296749</v>
      </c>
    </row>
    <row r="31" spans="3:27" ht="16.5" customHeight="1" x14ac:dyDescent="0.2">
      <c r="D31" s="253"/>
      <c r="Q31" s="254"/>
      <c r="R31" s="254"/>
      <c r="V31" s="334"/>
      <c r="W31" s="266" t="s">
        <v>48</v>
      </c>
      <c r="X31" s="273">
        <f>'Table 3.1'!E33</f>
        <v>212656254.31258768</v>
      </c>
      <c r="Y31" s="273">
        <v>233138651.31258768</v>
      </c>
      <c r="Z31" s="273">
        <f t="shared" si="0"/>
        <v>802397453.68296099</v>
      </c>
      <c r="AA31" s="256">
        <f t="shared" si="1"/>
        <v>889665067.24962759</v>
      </c>
    </row>
    <row r="32" spans="3:27" ht="15.75" customHeight="1" x14ac:dyDescent="0.2">
      <c r="D32" s="253"/>
      <c r="Q32" s="254"/>
      <c r="R32" s="254"/>
      <c r="V32" s="334"/>
      <c r="W32" s="266" t="s">
        <v>49</v>
      </c>
      <c r="X32" s="273">
        <f>'Table 3.1'!E34</f>
        <v>298983817.95399642</v>
      </c>
      <c r="Y32" s="273">
        <v>318692018.75399643</v>
      </c>
      <c r="Z32" s="273">
        <f t="shared" si="0"/>
        <v>834680102.98083341</v>
      </c>
      <c r="AA32" s="256">
        <f t="shared" si="1"/>
        <v>922986253.01416659</v>
      </c>
    </row>
    <row r="33" spans="1:27" x14ac:dyDescent="0.2">
      <c r="D33" s="253"/>
      <c r="V33" s="339"/>
      <c r="W33" s="266" t="s">
        <v>50</v>
      </c>
      <c r="X33" s="273">
        <f>'Table 3.1'!E35</f>
        <v>176994698.38221011</v>
      </c>
      <c r="Y33" s="273">
        <v>207549725.04887676</v>
      </c>
      <c r="Z33" s="273">
        <f t="shared" si="0"/>
        <v>835964294.33988333</v>
      </c>
      <c r="AA33" s="256">
        <f t="shared" si="1"/>
        <v>926129203.43988323</v>
      </c>
    </row>
    <row r="34" spans="1:27" x14ac:dyDescent="0.2">
      <c r="D34" s="253"/>
      <c r="U34" s="264"/>
      <c r="V34" s="343">
        <v>2018</v>
      </c>
      <c r="W34" s="266" t="s">
        <v>47</v>
      </c>
      <c r="X34" s="273">
        <f>'Table 3.1'!E36</f>
        <v>161921326.25580341</v>
      </c>
      <c r="Y34" s="273">
        <v>184424025.18913674</v>
      </c>
      <c r="Z34" s="273">
        <f t="shared" si="0"/>
        <v>850556096.90459752</v>
      </c>
      <c r="AA34" s="256">
        <f t="shared" si="1"/>
        <v>943804420.30459762</v>
      </c>
    </row>
    <row r="35" spans="1:27" x14ac:dyDescent="0.2">
      <c r="U35" s="264"/>
      <c r="V35" s="343"/>
      <c r="W35" s="266" t="s">
        <v>48</v>
      </c>
      <c r="X35" s="273">
        <f>'Table 3.1'!E37</f>
        <v>215339023.35097313</v>
      </c>
      <c r="Y35" s="273">
        <v>229465452.15097314</v>
      </c>
      <c r="Z35" s="273">
        <f t="shared" si="0"/>
        <v>853238865.94298315</v>
      </c>
      <c r="AA35" s="256">
        <f t="shared" si="1"/>
        <v>940131221.14298296</v>
      </c>
    </row>
    <row r="36" spans="1:27" x14ac:dyDescent="0.2">
      <c r="U36" s="264"/>
      <c r="V36" s="343"/>
      <c r="W36" s="266" t="s">
        <v>49</v>
      </c>
      <c r="X36" s="273">
        <f>'Table 3.1'!E38</f>
        <v>278100484.57920182</v>
      </c>
      <c r="Y36" s="273">
        <v>314296297.51253515</v>
      </c>
      <c r="Z36" s="273">
        <f t="shared" si="0"/>
        <v>832355532.56818843</v>
      </c>
      <c r="AA36" s="256">
        <f t="shared" si="1"/>
        <v>935735499.90152168</v>
      </c>
    </row>
    <row r="37" spans="1:27" s="265" customFormat="1" x14ac:dyDescent="0.2">
      <c r="A37" s="344" t="s">
        <v>107</v>
      </c>
      <c r="B37" s="344"/>
      <c r="C37" s="344"/>
      <c r="D37" s="344"/>
      <c r="E37" s="344"/>
      <c r="F37" s="344"/>
      <c r="G37" s="344"/>
      <c r="H37" s="344"/>
      <c r="I37" s="344"/>
      <c r="J37" s="344"/>
      <c r="K37" s="344"/>
      <c r="L37" s="344"/>
      <c r="M37" s="344"/>
      <c r="N37" s="344"/>
      <c r="O37" s="344"/>
      <c r="P37" s="344"/>
      <c r="Q37" s="344"/>
      <c r="R37" s="344"/>
      <c r="S37" s="344"/>
      <c r="T37" s="344"/>
      <c r="U37" s="345"/>
      <c r="V37" s="343"/>
      <c r="W37" s="266" t="s">
        <v>50</v>
      </c>
      <c r="X37" s="273">
        <f>'Table 3.1'!E39</f>
        <v>204572287.26430994</v>
      </c>
      <c r="Y37" s="273">
        <v>240066516.59764332</v>
      </c>
      <c r="Z37" s="273">
        <f t="shared" si="0"/>
        <v>859933121.4502883</v>
      </c>
      <c r="AA37" s="256">
        <f t="shared" si="1"/>
        <v>968252291.4502883</v>
      </c>
    </row>
    <row r="38" spans="1:27" s="265" customFormat="1" ht="33.950000000000003" customHeight="1" x14ac:dyDescent="0.2">
      <c r="A38" s="346" t="s">
        <v>261</v>
      </c>
      <c r="B38" s="346"/>
      <c r="C38" s="346"/>
      <c r="D38" s="346"/>
      <c r="E38" s="346"/>
      <c r="F38" s="346"/>
      <c r="G38" s="346"/>
      <c r="H38" s="346"/>
      <c r="I38" s="346"/>
      <c r="J38" s="346"/>
      <c r="K38" s="346"/>
      <c r="L38" s="346"/>
      <c r="M38" s="346"/>
      <c r="N38" s="346"/>
      <c r="O38" s="346"/>
      <c r="P38" s="346"/>
      <c r="Q38" s="346"/>
      <c r="R38" s="346"/>
      <c r="S38" s="284"/>
      <c r="T38" s="284"/>
      <c r="U38" s="284"/>
      <c r="V38" s="263">
        <v>2019</v>
      </c>
      <c r="W38" s="266" t="s">
        <v>47</v>
      </c>
      <c r="X38" s="273">
        <f>'Table 3.1'!E40</f>
        <v>159312593.15130264</v>
      </c>
      <c r="Y38" s="273">
        <v>179522693.15130264</v>
      </c>
      <c r="Z38" s="273">
        <f t="shared" si="0"/>
        <v>857324388.34578753</v>
      </c>
      <c r="AA38" s="256">
        <f t="shared" si="1"/>
        <v>963350959.41245413</v>
      </c>
    </row>
    <row r="39" spans="1:27" s="265" customFormat="1" x14ac:dyDescent="0.2">
      <c r="A39" s="346" t="s">
        <v>275</v>
      </c>
      <c r="B39" s="346"/>
      <c r="C39" s="346"/>
      <c r="D39" s="346"/>
      <c r="E39" s="346"/>
      <c r="F39" s="346"/>
      <c r="G39" s="346"/>
      <c r="H39" s="346"/>
      <c r="I39" s="346"/>
      <c r="J39" s="346"/>
      <c r="K39" s="346"/>
      <c r="L39" s="346"/>
      <c r="M39" s="346"/>
      <c r="N39" s="346"/>
      <c r="O39" s="346"/>
      <c r="P39" s="346"/>
      <c r="Q39" s="346"/>
      <c r="R39" s="346"/>
      <c r="V39" s="274"/>
      <c r="W39" s="266" t="s">
        <v>48</v>
      </c>
      <c r="X39" s="273">
        <f>'Table 3.1'!E41</f>
        <v>241939374.51244453</v>
      </c>
      <c r="Y39" s="273"/>
      <c r="Z39" s="273">
        <f>SUM(X36:X39)</f>
        <v>883924739.50725889</v>
      </c>
      <c r="AA39" s="256"/>
    </row>
    <row r="40" spans="1:27" s="265" customFormat="1" ht="15.75" thickBot="1" x14ac:dyDescent="0.25">
      <c r="A40" s="342"/>
      <c r="B40" s="342"/>
      <c r="C40" s="342"/>
      <c r="D40" s="342"/>
      <c r="E40" s="342"/>
      <c r="F40" s="342"/>
      <c r="G40" s="342"/>
      <c r="H40" s="342"/>
      <c r="I40" s="342"/>
      <c r="J40" s="342"/>
      <c r="K40" s="342"/>
      <c r="L40" s="342"/>
      <c r="M40" s="342"/>
      <c r="N40" s="282"/>
      <c r="O40" s="282"/>
      <c r="P40" s="282"/>
      <c r="Q40" s="282"/>
      <c r="R40" s="282"/>
      <c r="S40" s="282"/>
      <c r="T40" s="282"/>
      <c r="U40" s="282"/>
      <c r="V40" s="267"/>
      <c r="W40" s="267" t="s">
        <v>49</v>
      </c>
      <c r="X40" s="275">
        <f>'Table 3.1'!E42</f>
        <v>310341325.60824955</v>
      </c>
      <c r="Y40" s="275"/>
      <c r="Z40" s="275">
        <f>SUM(X37:X40)</f>
        <v>916165580.53630662</v>
      </c>
      <c r="AA40" s="270"/>
    </row>
    <row r="41" spans="1:27" x14ac:dyDescent="0.2">
      <c r="A41" s="111" t="s">
        <v>126</v>
      </c>
    </row>
  </sheetData>
  <mergeCells count="12">
    <mergeCell ref="V26:V29"/>
    <mergeCell ref="A40:M40"/>
    <mergeCell ref="V6:V9"/>
    <mergeCell ref="V10:V13"/>
    <mergeCell ref="V14:V17"/>
    <mergeCell ref="V18:V21"/>
    <mergeCell ref="V22:V25"/>
    <mergeCell ref="V30:V33"/>
    <mergeCell ref="V34:V37"/>
    <mergeCell ref="A37:U37"/>
    <mergeCell ref="A38:R38"/>
    <mergeCell ref="A39:R39"/>
  </mergeCells>
  <hyperlinks>
    <hyperlink ref="A1" location="'Contents '!A1" display="Contents "/>
    <hyperlink ref="A2" location="'Background Notes'!A1" display="Background Notes"/>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showGridLines="0" zoomScaleNormal="100" workbookViewId="0">
      <selection activeCell="A37" sqref="A37"/>
    </sheetView>
  </sheetViews>
  <sheetFormatPr defaultColWidth="9.140625" defaultRowHeight="15" x14ac:dyDescent="0.2"/>
  <cols>
    <col min="1" max="1" width="164.28515625" style="151" customWidth="1"/>
    <col min="2" max="16384" width="9.140625" style="141"/>
  </cols>
  <sheetData>
    <row r="1" spans="1:2" ht="18" x14ac:dyDescent="0.25">
      <c r="A1" s="233" t="s">
        <v>207</v>
      </c>
      <c r="B1" s="92"/>
    </row>
    <row r="2" spans="1:2" x14ac:dyDescent="0.2">
      <c r="A2" s="93"/>
    </row>
    <row r="3" spans="1:2" ht="15.75" x14ac:dyDescent="0.2">
      <c r="A3" s="235" t="s">
        <v>208</v>
      </c>
    </row>
    <row r="4" spans="1:2" ht="45.95" customHeight="1" x14ac:dyDescent="0.2">
      <c r="A4" s="239" t="s">
        <v>209</v>
      </c>
    </row>
    <row r="5" spans="1:2" ht="15.75" x14ac:dyDescent="0.2">
      <c r="A5" s="235" t="s">
        <v>210</v>
      </c>
    </row>
    <row r="6" spans="1:2" ht="20.100000000000001" customHeight="1" x14ac:dyDescent="0.2">
      <c r="A6" s="238" t="s">
        <v>212</v>
      </c>
    </row>
    <row r="7" spans="1:2" ht="60" x14ac:dyDescent="0.2">
      <c r="A7" s="237" t="s">
        <v>211</v>
      </c>
    </row>
    <row r="8" spans="1:2" ht="33" customHeight="1" x14ac:dyDescent="0.2">
      <c r="A8" s="240" t="s">
        <v>213</v>
      </c>
    </row>
    <row r="9" spans="1:2" ht="15.75" x14ac:dyDescent="0.2">
      <c r="A9" s="235" t="s">
        <v>214</v>
      </c>
    </row>
    <row r="10" spans="1:2" ht="80.099999999999994" customHeight="1" x14ac:dyDescent="0.2">
      <c r="A10" s="241" t="s">
        <v>215</v>
      </c>
    </row>
    <row r="11" spans="1:2" ht="15.75" x14ac:dyDescent="0.2">
      <c r="A11" s="242" t="s">
        <v>217</v>
      </c>
    </row>
    <row r="12" spans="1:2" ht="54.95" customHeight="1" x14ac:dyDescent="0.2">
      <c r="A12" s="239" t="s">
        <v>216</v>
      </c>
    </row>
    <row r="13" spans="1:2" ht="15.75" x14ac:dyDescent="0.2">
      <c r="A13" s="243" t="s">
        <v>219</v>
      </c>
    </row>
    <row r="14" spans="1:2" ht="56.1" customHeight="1" x14ac:dyDescent="0.2">
      <c r="A14" s="238" t="s">
        <v>220</v>
      </c>
    </row>
    <row r="15" spans="1:2" ht="45" x14ac:dyDescent="0.2">
      <c r="A15" s="236" t="s">
        <v>218</v>
      </c>
    </row>
    <row r="16" spans="1:2" ht="42.95" customHeight="1" x14ac:dyDescent="0.2">
      <c r="A16" s="241" t="s">
        <v>221</v>
      </c>
    </row>
    <row r="17" spans="1:1" ht="15.75" x14ac:dyDescent="0.2">
      <c r="A17" s="235" t="s">
        <v>222</v>
      </c>
    </row>
    <row r="18" spans="1:1" ht="75" customHeight="1" x14ac:dyDescent="0.2">
      <c r="A18" s="241" t="s">
        <v>223</v>
      </c>
    </row>
    <row r="19" spans="1:1" ht="15.75" x14ac:dyDescent="0.2">
      <c r="A19" s="235" t="s">
        <v>224</v>
      </c>
    </row>
    <row r="20" spans="1:1" ht="50.1" customHeight="1" x14ac:dyDescent="0.2">
      <c r="A20" s="241" t="s">
        <v>225</v>
      </c>
    </row>
    <row r="21" spans="1:1" ht="15.75" x14ac:dyDescent="0.2">
      <c r="A21" s="235" t="s">
        <v>227</v>
      </c>
    </row>
    <row r="22" spans="1:1" ht="75" x14ac:dyDescent="0.2">
      <c r="A22" s="236" t="s">
        <v>226</v>
      </c>
    </row>
    <row r="23" spans="1:1" ht="36.6" customHeight="1" x14ac:dyDescent="0.2">
      <c r="A23" s="245" t="s">
        <v>228</v>
      </c>
    </row>
    <row r="24" spans="1:1" ht="15.75" x14ac:dyDescent="0.2">
      <c r="A24" s="235" t="s">
        <v>229</v>
      </c>
    </row>
    <row r="25" spans="1:1" ht="75" customHeight="1" x14ac:dyDescent="0.2">
      <c r="A25" s="239" t="s">
        <v>250</v>
      </c>
    </row>
    <row r="26" spans="1:1" ht="15.75" x14ac:dyDescent="0.2">
      <c r="A26" s="235" t="s">
        <v>231</v>
      </c>
    </row>
    <row r="27" spans="1:1" ht="61.5" customHeight="1" x14ac:dyDescent="0.2">
      <c r="A27" s="239" t="s">
        <v>230</v>
      </c>
    </row>
    <row r="28" spans="1:1" ht="15.75" x14ac:dyDescent="0.2">
      <c r="A28" s="235" t="s">
        <v>232</v>
      </c>
    </row>
    <row r="29" spans="1:1" ht="48" customHeight="1" x14ac:dyDescent="0.2">
      <c r="A29" s="241" t="s">
        <v>233</v>
      </c>
    </row>
    <row r="30" spans="1:1" ht="15.75" x14ac:dyDescent="0.2">
      <c r="A30" s="235" t="s">
        <v>234</v>
      </c>
    </row>
    <row r="31" spans="1:1" x14ac:dyDescent="0.2">
      <c r="A31" s="235" t="s">
        <v>236</v>
      </c>
    </row>
    <row r="32" spans="1:1" x14ac:dyDescent="0.2">
      <c r="A32" s="244" t="s">
        <v>235</v>
      </c>
    </row>
    <row r="33" spans="1:1" x14ac:dyDescent="0.2">
      <c r="A33" s="244" t="s">
        <v>237</v>
      </c>
    </row>
    <row r="34" spans="1:1" ht="30" customHeight="1" x14ac:dyDescent="0.2">
      <c r="A34" s="240" t="s">
        <v>238</v>
      </c>
    </row>
    <row r="35" spans="1:1" ht="15.75" x14ac:dyDescent="0.2">
      <c r="A35" s="235" t="s">
        <v>240</v>
      </c>
    </row>
    <row r="36" spans="1:1" x14ac:dyDescent="0.2">
      <c r="A36" s="235" t="s">
        <v>239</v>
      </c>
    </row>
    <row r="37" spans="1:1" ht="30" customHeight="1" x14ac:dyDescent="0.2">
      <c r="A37" s="245" t="s">
        <v>241</v>
      </c>
    </row>
    <row r="38" spans="1:1" ht="15.75" x14ac:dyDescent="0.2">
      <c r="A38" s="235" t="s">
        <v>247</v>
      </c>
    </row>
    <row r="39" spans="1:1" x14ac:dyDescent="0.2">
      <c r="A39" s="244" t="s">
        <v>248</v>
      </c>
    </row>
    <row r="40" spans="1:1" x14ac:dyDescent="0.2">
      <c r="A40" s="235" t="s">
        <v>242</v>
      </c>
    </row>
    <row r="41" spans="1:1" ht="15.75" x14ac:dyDescent="0.2">
      <c r="A41" s="246" t="s">
        <v>243</v>
      </c>
    </row>
    <row r="42" spans="1:1" ht="15.75" x14ac:dyDescent="0.2">
      <c r="A42" s="246" t="s">
        <v>244</v>
      </c>
    </row>
    <row r="43" spans="1:1" ht="15.75" x14ac:dyDescent="0.2">
      <c r="A43" s="246" t="s">
        <v>245</v>
      </c>
    </row>
    <row r="44" spans="1:1" x14ac:dyDescent="0.2">
      <c r="A44" s="235"/>
    </row>
    <row r="45" spans="1:1" x14ac:dyDescent="0.2">
      <c r="A45" s="235" t="s">
        <v>246</v>
      </c>
    </row>
    <row r="47" spans="1:1" x14ac:dyDescent="0.2">
      <c r="A47" s="234" t="s">
        <v>249</v>
      </c>
    </row>
  </sheetData>
  <hyperlinks>
    <hyperlink ref="A6" r:id="rId1"/>
    <hyperlink ref="A8" r:id="rId2"/>
    <hyperlink ref="A10" r:id="rId3" display="http://www.statisticsauthority.gov.uk/assessment/code-of-practice/index.html"/>
    <hyperlink ref="A14" r:id="rId4" display="https://www.cso.ie/en/methods/tourismandtravel/householdtravelsurvey/"/>
    <hyperlink ref="A16" r:id="rId5" display="https://www.statisticsauthority.gov.uk/correspondence/temporary-suspension-of-northern-ireland-travel-and-tourism-statistics/"/>
    <hyperlink ref="A18" r:id="rId6" display="https://www.nisra.gov.uk/publications/local-government-district-tourism-statistics-publications"/>
    <hyperlink ref="A20" r:id="rId7" display="https://www.nisra.gov.uk/publications/tourism-statistics-early-indicators"/>
    <hyperlink ref="A23" r:id="rId8" display="https://www.nisra.gov.uk/publications/local-government-tourist-statistics-confidence-intervals"/>
    <hyperlink ref="A29" r:id="rId9" display="https://www.nisra.gov.uk/publications/impact-covid-19-northern-ireland-tourism-statistics"/>
    <hyperlink ref="A32" r:id="rId10"/>
    <hyperlink ref="A33" r:id="rId11"/>
    <hyperlink ref="A34" r:id="rId12"/>
    <hyperlink ref="A37" r:id="rId13" display="mailto:tourismstatistics@nisra.gov.uk"/>
    <hyperlink ref="A39" r:id="rId14" display="https://consultations.nidirect.gov.uk/dof-nisra-tourism-statistics/f20dfe8b/"/>
  </hyperlinks>
  <pageMargins left="0.7" right="0.7" top="0.75" bottom="0.75" header="0.3" footer="0.3"/>
  <pageSetup paperSize="9" scale="62" fitToHeight="0" orientation="landscape"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showGridLines="0" zoomScaleNormal="100" workbookViewId="0">
      <selection activeCell="B15" sqref="B15"/>
    </sheetView>
  </sheetViews>
  <sheetFormatPr defaultColWidth="9.140625" defaultRowHeight="15" x14ac:dyDescent="0.2"/>
  <cols>
    <col min="1" max="1" width="39.5703125" style="42" customWidth="1"/>
    <col min="2" max="2" width="45.7109375" style="42" customWidth="1"/>
    <col min="3" max="3" width="37.85546875" style="42" customWidth="1"/>
    <col min="4" max="4" width="23.5703125" style="42" customWidth="1"/>
    <col min="5" max="16384" width="9.140625" style="42"/>
  </cols>
  <sheetData>
    <row r="1" spans="1:4" x14ac:dyDescent="0.2">
      <c r="A1" s="43" t="s">
        <v>8</v>
      </c>
    </row>
    <row r="2" spans="1:4" x14ac:dyDescent="0.2">
      <c r="A2" s="43" t="s">
        <v>59</v>
      </c>
    </row>
    <row r="3" spans="1:4" ht="15.75" x14ac:dyDescent="0.25">
      <c r="A3" s="44" t="s">
        <v>152</v>
      </c>
    </row>
    <row r="4" spans="1:4" ht="15.75" x14ac:dyDescent="0.25">
      <c r="A4" s="44" t="s">
        <v>124</v>
      </c>
    </row>
    <row r="5" spans="1:4" ht="15.75" thickBot="1" x14ac:dyDescent="0.25"/>
    <row r="6" spans="1:4" ht="66.95" customHeight="1" thickBot="1" x14ac:dyDescent="0.3">
      <c r="A6" s="45"/>
      <c r="B6" s="91" t="s">
        <v>125</v>
      </c>
      <c r="C6" s="91" t="s">
        <v>122</v>
      </c>
      <c r="D6" s="94" t="s">
        <v>2</v>
      </c>
    </row>
    <row r="7" spans="1:4" ht="15.75" x14ac:dyDescent="0.25">
      <c r="A7" s="46" t="s">
        <v>128</v>
      </c>
      <c r="B7" s="28">
        <v>4318355.1068492886</v>
      </c>
      <c r="C7" s="28">
        <v>4574960.0669699833</v>
      </c>
      <c r="D7" s="152">
        <f>(C7-B7)/B7</f>
        <v>5.942192195211015E-2</v>
      </c>
    </row>
    <row r="8" spans="1:4" ht="15.75" x14ac:dyDescent="0.25">
      <c r="A8" s="46"/>
      <c r="B8" s="28"/>
      <c r="C8" s="28"/>
      <c r="D8" s="153"/>
    </row>
    <row r="9" spans="1:4" ht="15.75" x14ac:dyDescent="0.25">
      <c r="A9" s="46" t="s">
        <v>1</v>
      </c>
      <c r="B9" s="28">
        <v>14986377.321836531</v>
      </c>
      <c r="C9" s="28">
        <v>14782138.481792286</v>
      </c>
      <c r="D9" s="153">
        <f>(C9-B9)/B9</f>
        <v>-1.3628299598906424E-2</v>
      </c>
    </row>
    <row r="10" spans="1:4" ht="15.75" x14ac:dyDescent="0.25">
      <c r="A10" s="46"/>
      <c r="B10" s="28"/>
      <c r="C10" s="28"/>
      <c r="D10" s="153"/>
    </row>
    <row r="11" spans="1:4" ht="16.5" thickBot="1" x14ac:dyDescent="0.3">
      <c r="A11" s="47" t="s">
        <v>39</v>
      </c>
      <c r="B11" s="48">
        <v>832355532.56818843</v>
      </c>
      <c r="C11" s="48">
        <v>916165580.53630662</v>
      </c>
      <c r="D11" s="154">
        <f>(C11-B11)/B11</f>
        <v>0.10069020351138507</v>
      </c>
    </row>
    <row r="12" spans="1:4" s="49" customFormat="1" ht="16.5" customHeight="1" x14ac:dyDescent="0.2">
      <c r="A12" s="301" t="s">
        <v>186</v>
      </c>
      <c r="B12" s="301"/>
      <c r="C12" s="301"/>
      <c r="D12" s="301"/>
    </row>
    <row r="13" spans="1:4" s="49" customFormat="1" ht="26.1" customHeight="1" x14ac:dyDescent="0.2">
      <c r="A13" s="301" t="s">
        <v>127</v>
      </c>
      <c r="B13" s="301"/>
      <c r="C13" s="301"/>
      <c r="D13" s="301"/>
    </row>
    <row r="14" spans="1:4" s="49" customFormat="1" ht="39.6" customHeight="1" x14ac:dyDescent="0.2">
      <c r="A14" s="301" t="s">
        <v>184</v>
      </c>
      <c r="B14" s="301"/>
      <c r="C14" s="301"/>
      <c r="D14" s="301"/>
    </row>
    <row r="15" spans="1:4" s="49" customFormat="1" ht="12.75" x14ac:dyDescent="0.2">
      <c r="A15" s="192"/>
      <c r="B15" s="192"/>
      <c r="C15" s="192"/>
      <c r="D15" s="192"/>
    </row>
    <row r="16" spans="1:4" x14ac:dyDescent="0.2">
      <c r="A16" s="108" t="s">
        <v>126</v>
      </c>
    </row>
  </sheetData>
  <mergeCells count="3">
    <mergeCell ref="A12:D12"/>
    <mergeCell ref="A13:D13"/>
    <mergeCell ref="A14:D14"/>
  </mergeCells>
  <hyperlinks>
    <hyperlink ref="A1" location="'Contents '!A1" display="Contents "/>
    <hyperlink ref="A2" location="'Background Notes'!A1" display="Background Notes"/>
  </hyperlinks>
  <pageMargins left="0.7" right="0.7" top="0.75" bottom="0.75" header="0.3" footer="0.3"/>
  <pageSetup paperSize="9"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GridLines="0" topLeftCell="A4" zoomScaleNormal="100" workbookViewId="0">
      <selection activeCell="A19" sqref="A19:XFD19"/>
    </sheetView>
  </sheetViews>
  <sheetFormatPr defaultColWidth="9.140625" defaultRowHeight="15" x14ac:dyDescent="0.2"/>
  <cols>
    <col min="1" max="1" width="53.7109375" style="42" customWidth="1"/>
    <col min="2" max="2" width="33.5703125" style="42" customWidth="1"/>
    <col min="3" max="3" width="40.140625" style="42" customWidth="1"/>
    <col min="4" max="4" width="19" style="42" customWidth="1"/>
    <col min="5" max="5" width="9.140625" style="42"/>
    <col min="6" max="6" width="15" style="42" bestFit="1" customWidth="1"/>
    <col min="7" max="7" width="11.42578125" style="42" bestFit="1" customWidth="1"/>
    <col min="8" max="16384" width="9.140625" style="42"/>
  </cols>
  <sheetData>
    <row r="1" spans="1:7" x14ac:dyDescent="0.2">
      <c r="A1" s="43" t="s">
        <v>8</v>
      </c>
    </row>
    <row r="2" spans="1:7" x14ac:dyDescent="0.2">
      <c r="A2" s="43" t="s">
        <v>59</v>
      </c>
    </row>
    <row r="3" spans="1:7" ht="15.75" x14ac:dyDescent="0.25">
      <c r="A3" s="44" t="s">
        <v>153</v>
      </c>
    </row>
    <row r="4" spans="1:7" ht="15.75" x14ac:dyDescent="0.25">
      <c r="A4" s="44" t="s">
        <v>147</v>
      </c>
    </row>
    <row r="5" spans="1:7" ht="8.1" customHeight="1" thickBot="1" x14ac:dyDescent="0.25"/>
    <row r="6" spans="1:7" ht="32.25" thickBot="1" x14ac:dyDescent="0.3">
      <c r="A6" s="45"/>
      <c r="B6" s="91" t="s">
        <v>125</v>
      </c>
      <c r="C6" s="91" t="s">
        <v>122</v>
      </c>
      <c r="D6" s="94" t="s">
        <v>2</v>
      </c>
    </row>
    <row r="7" spans="1:7" ht="15.75" x14ac:dyDescent="0.25">
      <c r="A7" s="46" t="s">
        <v>3</v>
      </c>
      <c r="B7" s="11">
        <v>2124945.6735822652</v>
      </c>
      <c r="C7" s="11">
        <v>2262228.5823776876</v>
      </c>
      <c r="D7" s="153">
        <f>(C7-B7)/B7</f>
        <v>6.460537344655444E-2</v>
      </c>
      <c r="F7" s="112"/>
      <c r="G7" s="11"/>
    </row>
    <row r="8" spans="1:7" ht="9" customHeight="1" x14ac:dyDescent="0.25">
      <c r="A8" s="46"/>
      <c r="D8" s="141"/>
      <c r="F8" s="112"/>
      <c r="G8" s="11"/>
    </row>
    <row r="9" spans="1:7" ht="15.75" x14ac:dyDescent="0.25">
      <c r="A9" s="46" t="s">
        <v>4</v>
      </c>
      <c r="B9" s="28">
        <v>1665916.7968127388</v>
      </c>
      <c r="C9" s="28">
        <v>1800807.6889400305</v>
      </c>
      <c r="D9" s="153">
        <f>(C9-B9)/B9</f>
        <v>8.0970965888192845E-2</v>
      </c>
      <c r="F9" s="112"/>
      <c r="G9" s="11"/>
    </row>
    <row r="10" spans="1:7" ht="10.5" customHeight="1" x14ac:dyDescent="0.25">
      <c r="A10" s="46"/>
      <c r="D10" s="141"/>
      <c r="F10" s="112"/>
      <c r="G10" s="11"/>
    </row>
    <row r="11" spans="1:7" ht="15.75" x14ac:dyDescent="0.25">
      <c r="A11" s="46" t="s">
        <v>5</v>
      </c>
      <c r="B11" s="11">
        <v>418676.3710858089</v>
      </c>
      <c r="C11" s="11">
        <v>401571.82629808341</v>
      </c>
      <c r="D11" s="153">
        <f>(C11-B11)/B11</f>
        <v>-4.0853857463620434E-2</v>
      </c>
      <c r="F11" s="50"/>
    </row>
    <row r="12" spans="1:7" ht="11.45" customHeight="1" x14ac:dyDescent="0.25">
      <c r="A12" s="46"/>
      <c r="B12" s="28"/>
      <c r="C12" s="28"/>
      <c r="D12" s="153"/>
      <c r="F12" s="50"/>
    </row>
    <row r="13" spans="1:7" ht="15.75" x14ac:dyDescent="0.25">
      <c r="A13" s="46" t="s">
        <v>6</v>
      </c>
      <c r="B13" s="11">
        <v>108816.26536847622</v>
      </c>
      <c r="C13" s="11">
        <v>110351.96935418184</v>
      </c>
      <c r="D13" s="153">
        <f>(C13-B13)/B13</f>
        <v>1.4112816503170599E-2</v>
      </c>
      <c r="F13" s="50"/>
    </row>
    <row r="14" spans="1:7" ht="12.6" customHeight="1" thickBot="1" x14ac:dyDescent="0.3">
      <c r="A14" s="47"/>
      <c r="B14" s="48"/>
      <c r="C14" s="48"/>
      <c r="D14" s="154"/>
      <c r="F14" s="50"/>
    </row>
    <row r="15" spans="1:7" ht="15.75" thickBot="1" x14ac:dyDescent="0.25">
      <c r="A15" s="36" t="s">
        <v>156</v>
      </c>
      <c r="B15" s="35">
        <f>SUM(B7:B13)</f>
        <v>4318355.1068492895</v>
      </c>
      <c r="C15" s="35">
        <f>SUM(C7:C13)</f>
        <v>4574960.0669699833</v>
      </c>
      <c r="D15" s="152">
        <f>(C15-B15)/B15</f>
        <v>5.9421921952109921E-2</v>
      </c>
      <c r="F15" s="50"/>
    </row>
    <row r="16" spans="1:7" x14ac:dyDescent="0.2">
      <c r="B16" s="141"/>
      <c r="C16" s="141"/>
      <c r="D16" s="33"/>
    </row>
    <row r="17" spans="1:4" s="49" customFormat="1" ht="18" customHeight="1" x14ac:dyDescent="0.2">
      <c r="A17" s="301" t="s">
        <v>186</v>
      </c>
      <c r="B17" s="301"/>
      <c r="C17" s="301"/>
      <c r="D17" s="301"/>
    </row>
    <row r="18" spans="1:4" s="49" customFormat="1" ht="30.6" customHeight="1" x14ac:dyDescent="0.2">
      <c r="A18" s="301" t="s">
        <v>127</v>
      </c>
      <c r="B18" s="301"/>
      <c r="C18" s="301"/>
      <c r="D18" s="301"/>
    </row>
    <row r="19" spans="1:4" s="49" customFormat="1" ht="44.45" customHeight="1" x14ac:dyDescent="0.2">
      <c r="A19" s="301" t="s">
        <v>185</v>
      </c>
      <c r="B19" s="301"/>
      <c r="C19" s="301"/>
      <c r="D19" s="301"/>
    </row>
    <row r="20" spans="1:4" s="49" customFormat="1" ht="12.75" x14ac:dyDescent="0.2">
      <c r="A20" s="193"/>
      <c r="B20" s="193"/>
      <c r="C20" s="193"/>
      <c r="D20" s="193"/>
    </row>
    <row r="21" spans="1:4" x14ac:dyDescent="0.2">
      <c r="A21" s="108" t="s">
        <v>126</v>
      </c>
    </row>
  </sheetData>
  <mergeCells count="3">
    <mergeCell ref="A18:D18"/>
    <mergeCell ref="A17:D17"/>
    <mergeCell ref="A19:D19"/>
  </mergeCells>
  <hyperlinks>
    <hyperlink ref="A1" location="'Contents '!A1" display="Contents "/>
    <hyperlink ref="A2" location="'Background Notes'!A1" display="Background Notes"/>
  </hyperlinks>
  <pageMargins left="0.7" right="0.7" top="0.75" bottom="0.75" header="0.3" footer="0.3"/>
  <pageSetup paperSize="9"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zoomScaleNormal="100" workbookViewId="0">
      <selection activeCell="A18" sqref="A18:D18"/>
    </sheetView>
  </sheetViews>
  <sheetFormatPr defaultColWidth="9.140625" defaultRowHeight="15" x14ac:dyDescent="0.2"/>
  <cols>
    <col min="1" max="1" width="55.42578125" style="2" customWidth="1"/>
    <col min="2" max="2" width="39.85546875" style="2" customWidth="1"/>
    <col min="3" max="3" width="38.140625" style="2" customWidth="1"/>
    <col min="4" max="4" width="11.85546875" style="2" bestFit="1" customWidth="1"/>
    <col min="5" max="16384" width="9.140625" style="2"/>
  </cols>
  <sheetData>
    <row r="1" spans="1:7" x14ac:dyDescent="0.2">
      <c r="A1" s="3" t="s">
        <v>8</v>
      </c>
    </row>
    <row r="2" spans="1:7" x14ac:dyDescent="0.2">
      <c r="A2" s="3" t="s">
        <v>59</v>
      </c>
    </row>
    <row r="3" spans="1:7" ht="15.75" x14ac:dyDescent="0.25">
      <c r="A3" s="4" t="s">
        <v>154</v>
      </c>
    </row>
    <row r="4" spans="1:7" ht="15.75" x14ac:dyDescent="0.25">
      <c r="A4" s="4" t="s">
        <v>148</v>
      </c>
    </row>
    <row r="5" spans="1:7" ht="16.5" thickBot="1" x14ac:dyDescent="0.3">
      <c r="A5" s="4"/>
    </row>
    <row r="6" spans="1:7" ht="16.5" thickBot="1" x14ac:dyDescent="0.3">
      <c r="A6" s="14"/>
      <c r="B6" s="91" t="s">
        <v>125</v>
      </c>
      <c r="C6" s="91" t="s">
        <v>122</v>
      </c>
      <c r="D6" s="15" t="s">
        <v>2</v>
      </c>
    </row>
    <row r="7" spans="1:7" ht="18.75" x14ac:dyDescent="0.25">
      <c r="A7" s="16" t="s">
        <v>60</v>
      </c>
      <c r="B7" s="13">
        <v>1421178.1224016747</v>
      </c>
      <c r="C7" s="13">
        <v>1482304.0430562361</v>
      </c>
      <c r="D7" s="153">
        <f>(C7-B7)/B7</f>
        <v>4.3010738549270351E-2</v>
      </c>
      <c r="G7" s="107"/>
    </row>
    <row r="8" spans="1:7" ht="15.75" x14ac:dyDescent="0.25">
      <c r="A8" s="16"/>
      <c r="B8" s="13"/>
      <c r="C8" s="13"/>
      <c r="D8" s="107"/>
    </row>
    <row r="9" spans="1:7" ht="18.75" x14ac:dyDescent="0.25">
      <c r="A9" s="16" t="s">
        <v>61</v>
      </c>
      <c r="B9" s="195">
        <v>782962.25352664967</v>
      </c>
      <c r="C9" s="13">
        <v>806272.55499132187</v>
      </c>
      <c r="D9" s="153">
        <f>(C9-B9)/B9</f>
        <v>2.9771935185479267E-2</v>
      </c>
    </row>
    <row r="10" spans="1:7" ht="15.75" x14ac:dyDescent="0.25">
      <c r="A10" s="16"/>
      <c r="B10" s="13"/>
      <c r="C10" s="13"/>
      <c r="D10" s="107"/>
    </row>
    <row r="11" spans="1:7" x14ac:dyDescent="0.2">
      <c r="A11" s="22" t="s">
        <v>38</v>
      </c>
      <c r="B11" s="196">
        <f>B7+B9</f>
        <v>2204140.3759283246</v>
      </c>
      <c r="C11" s="196">
        <f>C7+C9</f>
        <v>2288576.5980475582</v>
      </c>
      <c r="D11" s="155">
        <f>(C11-B11)/B11</f>
        <v>3.830800571568465E-2</v>
      </c>
    </row>
    <row r="12" spans="1:7" ht="15.75" x14ac:dyDescent="0.25">
      <c r="A12" s="16"/>
      <c r="B12" s="195"/>
      <c r="C12" s="195"/>
      <c r="D12" s="156"/>
    </row>
    <row r="13" spans="1:7" ht="18.75" x14ac:dyDescent="0.25">
      <c r="A13" s="16" t="s">
        <v>129</v>
      </c>
      <c r="B13" s="13">
        <v>2114214.7309209649</v>
      </c>
      <c r="C13" s="195">
        <v>2286383.4689224255</v>
      </c>
      <c r="D13" s="153">
        <f>(C13-B13)/B13</f>
        <v>8.1433893863024465E-2</v>
      </c>
    </row>
    <row r="14" spans="1:7" ht="15.75" thickBot="1" x14ac:dyDescent="0.25">
      <c r="B14" s="13"/>
      <c r="C14" s="195"/>
      <c r="D14" s="157"/>
    </row>
    <row r="15" spans="1:7" ht="15.75" thickBot="1" x14ac:dyDescent="0.25">
      <c r="A15" s="24" t="s">
        <v>155</v>
      </c>
      <c r="B15" s="197">
        <f>B11+B13</f>
        <v>4318355.1068492895</v>
      </c>
      <c r="C15" s="197">
        <f>C11+C13</f>
        <v>4574960.0669699833</v>
      </c>
      <c r="D15" s="158">
        <f>(C15-B15)/B15</f>
        <v>5.9421921952109921E-2</v>
      </c>
    </row>
    <row r="16" spans="1:7" ht="9.6" customHeight="1" x14ac:dyDescent="0.2">
      <c r="B16" s="141"/>
      <c r="C16" s="141"/>
    </row>
    <row r="17" spans="1:4" ht="17.45" customHeight="1" x14ac:dyDescent="0.2">
      <c r="A17" s="301" t="s">
        <v>186</v>
      </c>
      <c r="B17" s="301"/>
      <c r="C17" s="301"/>
      <c r="D17" s="301"/>
    </row>
    <row r="18" spans="1:4" ht="29.45" customHeight="1" x14ac:dyDescent="0.2">
      <c r="A18" s="302" t="s">
        <v>7</v>
      </c>
      <c r="B18" s="302"/>
      <c r="C18" s="302"/>
      <c r="D18" s="302"/>
    </row>
    <row r="19" spans="1:4" ht="15" customHeight="1" x14ac:dyDescent="0.2">
      <c r="A19" s="191" t="s">
        <v>130</v>
      </c>
      <c r="B19" s="7"/>
      <c r="C19" s="7"/>
      <c r="D19" s="7"/>
    </row>
    <row r="20" spans="1:4" s="49" customFormat="1" ht="32.450000000000003" customHeight="1" x14ac:dyDescent="0.2">
      <c r="A20" s="301" t="s">
        <v>187</v>
      </c>
      <c r="B20" s="301"/>
      <c r="C20" s="301"/>
      <c r="D20" s="301"/>
    </row>
    <row r="21" spans="1:4" s="49" customFormat="1" ht="12" customHeight="1" x14ac:dyDescent="0.2">
      <c r="A21" s="226"/>
      <c r="B21" s="226"/>
      <c r="C21" s="226"/>
      <c r="D21" s="226"/>
    </row>
    <row r="22" spans="1:4" s="42" customFormat="1" x14ac:dyDescent="0.2">
      <c r="A22" s="108" t="s">
        <v>126</v>
      </c>
    </row>
  </sheetData>
  <mergeCells count="3">
    <mergeCell ref="A17:D17"/>
    <mergeCell ref="A18:D18"/>
    <mergeCell ref="A20:D20"/>
  </mergeCells>
  <hyperlinks>
    <hyperlink ref="A1" location="'Contents '!A1" display="Contents "/>
    <hyperlink ref="A2" location="'Background Notes'!A1" display="Background Notes"/>
  </hyperlinks>
  <pageMargins left="0.7" right="0.7" top="0.75" bottom="0.75" header="0.3" footer="0.3"/>
  <pageSetup paperSize="9"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topLeftCell="A3" zoomScaleNormal="100" workbookViewId="0">
      <selection activeCell="A14" sqref="A14:D14"/>
    </sheetView>
  </sheetViews>
  <sheetFormatPr defaultColWidth="9.140625" defaultRowHeight="15" x14ac:dyDescent="0.2"/>
  <cols>
    <col min="1" max="1" width="25.7109375" style="2" customWidth="1"/>
    <col min="2" max="2" width="49.5703125" style="2" customWidth="1"/>
    <col min="3" max="3" width="41.7109375" style="2" customWidth="1"/>
    <col min="4" max="4" width="30.28515625" style="2" customWidth="1"/>
    <col min="5" max="16384" width="9.140625" style="2"/>
  </cols>
  <sheetData>
    <row r="1" spans="1:4" x14ac:dyDescent="0.2">
      <c r="A1" s="3" t="s">
        <v>8</v>
      </c>
      <c r="C1" s="107"/>
    </row>
    <row r="2" spans="1:4" x14ac:dyDescent="0.2">
      <c r="A2" s="3" t="s">
        <v>59</v>
      </c>
      <c r="C2" s="107"/>
    </row>
    <row r="3" spans="1:4" ht="15.75" x14ac:dyDescent="0.25">
      <c r="A3" s="4" t="s">
        <v>117</v>
      </c>
    </row>
    <row r="4" spans="1:4" ht="15.75" x14ac:dyDescent="0.25">
      <c r="A4" s="4" t="s">
        <v>165</v>
      </c>
    </row>
    <row r="5" spans="1:4" ht="15.75" thickBot="1" x14ac:dyDescent="0.25"/>
    <row r="6" spans="1:4" ht="16.5" thickBot="1" x14ac:dyDescent="0.3">
      <c r="A6" s="14"/>
      <c r="B6" s="91" t="s">
        <v>125</v>
      </c>
      <c r="C6" s="91" t="s">
        <v>122</v>
      </c>
      <c r="D6" s="30" t="s">
        <v>2</v>
      </c>
    </row>
    <row r="7" spans="1:4" ht="15.75" x14ac:dyDescent="0.25">
      <c r="A7" s="16" t="s">
        <v>0</v>
      </c>
      <c r="B7" s="17">
        <v>2204140.3759283246</v>
      </c>
      <c r="C7" s="5">
        <v>2288576.5980475582</v>
      </c>
      <c r="D7" s="153">
        <f>(C7-B7)/B7</f>
        <v>3.830800571568465E-2</v>
      </c>
    </row>
    <row r="8" spans="1:4" ht="15.75" x14ac:dyDescent="0.25">
      <c r="A8" s="16"/>
      <c r="B8" s="17"/>
      <c r="C8" s="17"/>
      <c r="D8" s="153"/>
    </row>
    <row r="9" spans="1:4" ht="15.75" x14ac:dyDescent="0.25">
      <c r="A9" s="16" t="s">
        <v>1</v>
      </c>
      <c r="B9" s="17">
        <v>10537774.865591999</v>
      </c>
      <c r="C9" s="5">
        <v>10089608.652014507</v>
      </c>
      <c r="D9" s="153">
        <f>(C9-B9)/B9</f>
        <v>-4.2529492164503052E-2</v>
      </c>
    </row>
    <row r="10" spans="1:4" ht="15.75" x14ac:dyDescent="0.25">
      <c r="A10" s="16"/>
      <c r="B10" s="17"/>
      <c r="C10" s="17"/>
      <c r="D10" s="153"/>
    </row>
    <row r="11" spans="1:4" ht="16.5" thickBot="1" x14ac:dyDescent="0.3">
      <c r="A11" s="19" t="s">
        <v>39</v>
      </c>
      <c r="B11" s="20">
        <v>556142799.19555485</v>
      </c>
      <c r="C11" s="20">
        <v>610003786.94152713</v>
      </c>
      <c r="D11" s="154">
        <f>(C11-B11)/B11</f>
        <v>9.6847406500418065E-2</v>
      </c>
    </row>
    <row r="12" spans="1:4" x14ac:dyDescent="0.2">
      <c r="B12" s="141"/>
      <c r="C12" s="141"/>
    </row>
    <row r="13" spans="1:4" ht="17.45" customHeight="1" x14ac:dyDescent="0.2">
      <c r="A13" s="301" t="s">
        <v>186</v>
      </c>
      <c r="B13" s="301"/>
      <c r="C13" s="301"/>
      <c r="D13" s="301"/>
    </row>
    <row r="14" spans="1:4" ht="24" customHeight="1" x14ac:dyDescent="0.2">
      <c r="A14" s="302" t="s">
        <v>136</v>
      </c>
      <c r="B14" s="302"/>
      <c r="C14" s="302"/>
      <c r="D14" s="302"/>
    </row>
    <row r="15" spans="1:4" s="49" customFormat="1" ht="54" customHeight="1" x14ac:dyDescent="0.2">
      <c r="A15" s="301" t="s">
        <v>184</v>
      </c>
      <c r="B15" s="301"/>
      <c r="C15" s="301"/>
      <c r="D15" s="301"/>
    </row>
    <row r="16" spans="1:4" x14ac:dyDescent="0.2">
      <c r="A16" s="10"/>
      <c r="B16" s="10"/>
      <c r="C16" s="10"/>
      <c r="D16" s="10"/>
    </row>
    <row r="17" spans="1:2" s="42" customFormat="1" x14ac:dyDescent="0.2">
      <c r="A17" s="108" t="s">
        <v>126</v>
      </c>
    </row>
    <row r="20" spans="1:2" x14ac:dyDescent="0.2">
      <c r="B20" s="5"/>
    </row>
    <row r="21" spans="1:2" x14ac:dyDescent="0.2">
      <c r="B21" s="5"/>
    </row>
  </sheetData>
  <mergeCells count="3">
    <mergeCell ref="A13:D13"/>
    <mergeCell ref="A14:D14"/>
    <mergeCell ref="A15:D15"/>
  </mergeCells>
  <hyperlinks>
    <hyperlink ref="A1" location="'Contents '!A1" display="Contents "/>
    <hyperlink ref="A2" location="'Background Notes'!A1" display="Background Notes"/>
  </hyperlinks>
  <pageMargins left="0.7" right="0.7" top="0.75" bottom="0.75" header="0.3" footer="0.3"/>
  <pageSetup paperSize="9" scale="9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zoomScaleNormal="100" workbookViewId="0">
      <selection activeCell="A2" sqref="A2"/>
    </sheetView>
  </sheetViews>
  <sheetFormatPr defaultColWidth="9.140625" defaultRowHeight="15" x14ac:dyDescent="0.2"/>
  <cols>
    <col min="1" max="1" width="56.42578125" style="2" customWidth="1"/>
    <col min="2" max="2" width="41.5703125" style="2" customWidth="1"/>
    <col min="3" max="3" width="39.28515625" style="42" customWidth="1"/>
    <col min="4" max="4" width="12.85546875" style="2" customWidth="1"/>
    <col min="5" max="5" width="9.140625" style="2"/>
    <col min="6" max="6" width="16.140625" style="13" bestFit="1" customWidth="1"/>
    <col min="7" max="16384" width="9.140625" style="2"/>
  </cols>
  <sheetData>
    <row r="1" spans="1:9" x14ac:dyDescent="0.2">
      <c r="A1" s="3" t="s">
        <v>8</v>
      </c>
    </row>
    <row r="2" spans="1:9" x14ac:dyDescent="0.2">
      <c r="A2" s="3" t="s">
        <v>59</v>
      </c>
    </row>
    <row r="3" spans="1:9" ht="15.75" x14ac:dyDescent="0.25">
      <c r="A3" s="4" t="s">
        <v>118</v>
      </c>
    </row>
    <row r="4" spans="1:9" ht="15.75" x14ac:dyDescent="0.25">
      <c r="A4" s="4" t="s">
        <v>167</v>
      </c>
      <c r="F4" s="172"/>
    </row>
    <row r="5" spans="1:9" ht="15.75" thickBot="1" x14ac:dyDescent="0.25"/>
    <row r="6" spans="1:9" ht="16.5" thickBot="1" x14ac:dyDescent="0.3">
      <c r="A6" s="70"/>
      <c r="B6" s="91" t="s">
        <v>125</v>
      </c>
      <c r="C6" s="91" t="s">
        <v>122</v>
      </c>
      <c r="D6" s="15" t="s">
        <v>2</v>
      </c>
    </row>
    <row r="7" spans="1:9" x14ac:dyDescent="0.2">
      <c r="A7" s="71" t="s">
        <v>3</v>
      </c>
      <c r="B7" s="17">
        <v>343587.87960017542</v>
      </c>
      <c r="C7" s="28">
        <v>404635.55837055692</v>
      </c>
      <c r="D7" s="34">
        <f t="shared" ref="D7:D26" si="0">(C7-B7)/B7</f>
        <v>0.1776770439091773</v>
      </c>
      <c r="F7" s="172"/>
      <c r="G7" s="42"/>
      <c r="H7" s="42"/>
      <c r="I7" s="42"/>
    </row>
    <row r="8" spans="1:9" x14ac:dyDescent="0.2">
      <c r="A8" s="71" t="s">
        <v>4</v>
      </c>
      <c r="B8" s="17">
        <v>810032.67103792657</v>
      </c>
      <c r="C8" s="28">
        <v>785736.25303552765</v>
      </c>
      <c r="D8" s="34">
        <f t="shared" si="0"/>
        <v>-2.9994367969463462E-2</v>
      </c>
    </row>
    <row r="9" spans="1:9" x14ac:dyDescent="0.2">
      <c r="A9" s="71" t="s">
        <v>5</v>
      </c>
      <c r="B9" s="28">
        <v>245607.8628907346</v>
      </c>
      <c r="C9" s="28">
        <v>273275.32597156439</v>
      </c>
      <c r="D9" s="34">
        <f t="shared" si="0"/>
        <v>0.11264893051546329</v>
      </c>
    </row>
    <row r="10" spans="1:9" x14ac:dyDescent="0.2">
      <c r="A10" s="71" t="s">
        <v>6</v>
      </c>
      <c r="B10" s="17">
        <v>21949.708872838051</v>
      </c>
      <c r="C10" s="28">
        <v>18656.905678587143</v>
      </c>
      <c r="D10" s="34">
        <f t="shared" si="0"/>
        <v>-0.15001580263898759</v>
      </c>
    </row>
    <row r="11" spans="1:9" ht="19.5" thickBot="1" x14ac:dyDescent="0.3">
      <c r="A11" s="72" t="s">
        <v>62</v>
      </c>
      <c r="B11" s="35">
        <f>SUM(B7:B10)</f>
        <v>1421178.1224016745</v>
      </c>
      <c r="C11" s="35">
        <f>SUM(C7:C10)</f>
        <v>1482304.0430562361</v>
      </c>
      <c r="D11" s="159">
        <f t="shared" si="0"/>
        <v>4.3010738549270525E-2</v>
      </c>
    </row>
    <row r="12" spans="1:9" x14ac:dyDescent="0.2">
      <c r="A12" s="71" t="s">
        <v>3</v>
      </c>
      <c r="B12" s="17">
        <v>407405.41938779922</v>
      </c>
      <c r="C12" s="28">
        <v>464446.89588313585</v>
      </c>
      <c r="D12" s="34">
        <f t="shared" si="0"/>
        <v>0.14001158006452596</v>
      </c>
    </row>
    <row r="13" spans="1:9" x14ac:dyDescent="0.2">
      <c r="A13" s="71" t="s">
        <v>4</v>
      </c>
      <c r="B13" s="17">
        <v>285379.55391145474</v>
      </c>
      <c r="C13" s="28">
        <v>267720.89721442095</v>
      </c>
      <c r="D13" s="34">
        <f t="shared" si="0"/>
        <v>-6.1877792066746214E-2</v>
      </c>
    </row>
    <row r="14" spans="1:9" x14ac:dyDescent="0.2">
      <c r="A14" s="71" t="s">
        <v>5</v>
      </c>
      <c r="B14" s="17">
        <v>72188.307814141328</v>
      </c>
      <c r="C14" s="28">
        <v>58052.954414413136</v>
      </c>
      <c r="D14" s="34">
        <f t="shared" si="0"/>
        <v>-0.19581222815364493</v>
      </c>
    </row>
    <row r="15" spans="1:9" x14ac:dyDescent="0.2">
      <c r="A15" s="71" t="s">
        <v>6</v>
      </c>
      <c r="B15" s="95">
        <v>17988.972413254378</v>
      </c>
      <c r="C15" s="95">
        <v>16051.807479352055</v>
      </c>
      <c r="D15" s="96">
        <f t="shared" si="0"/>
        <v>-0.10768624740760668</v>
      </c>
    </row>
    <row r="16" spans="1:9" ht="19.5" thickBot="1" x14ac:dyDescent="0.3">
      <c r="A16" s="72" t="s">
        <v>63</v>
      </c>
      <c r="B16" s="35">
        <f>SUM(B12:B15)</f>
        <v>782962.25352664967</v>
      </c>
      <c r="C16" s="35">
        <f>SUM(C12:C15)</f>
        <v>806272.55499132199</v>
      </c>
      <c r="D16" s="159">
        <f t="shared" si="0"/>
        <v>2.9771935185479416E-2</v>
      </c>
    </row>
    <row r="17" spans="1:4" x14ac:dyDescent="0.2">
      <c r="A17" s="71" t="s">
        <v>3</v>
      </c>
      <c r="B17" s="32">
        <v>1373952.3745942905</v>
      </c>
      <c r="C17" s="32">
        <v>1393146.1281239949</v>
      </c>
      <c r="D17" s="34">
        <f t="shared" si="0"/>
        <v>1.3969737150002789E-2</v>
      </c>
    </row>
    <row r="18" spans="1:4" x14ac:dyDescent="0.2">
      <c r="A18" s="71" t="s">
        <v>4</v>
      </c>
      <c r="B18" s="28">
        <v>570504.57186335744</v>
      </c>
      <c r="C18" s="28">
        <v>747350.53869008226</v>
      </c>
      <c r="D18" s="34">
        <f t="shared" si="0"/>
        <v>0.30998168209085186</v>
      </c>
    </row>
    <row r="19" spans="1:4" x14ac:dyDescent="0.2">
      <c r="A19" s="71" t="s">
        <v>5</v>
      </c>
      <c r="B19" s="171">
        <v>100880.20038093298</v>
      </c>
      <c r="C19" s="97">
        <v>70243.545912105925</v>
      </c>
      <c r="D19" s="98">
        <f t="shared" si="0"/>
        <v>-0.30369343392598558</v>
      </c>
    </row>
    <row r="20" spans="1:4" x14ac:dyDescent="0.2">
      <c r="A20" s="71" t="s">
        <v>6</v>
      </c>
      <c r="B20" s="97">
        <v>68877.584082383779</v>
      </c>
      <c r="C20" s="170">
        <v>75643.256196242626</v>
      </c>
      <c r="D20" s="98">
        <f t="shared" si="0"/>
        <v>9.8227488725018228E-2</v>
      </c>
    </row>
    <row r="21" spans="1:4" ht="19.5" thickBot="1" x14ac:dyDescent="0.3">
      <c r="A21" s="73" t="s">
        <v>131</v>
      </c>
      <c r="B21" s="35">
        <f>SUM(B17:B20)</f>
        <v>2114214.7309209649</v>
      </c>
      <c r="C21" s="35">
        <f>SUM(C17:C20)</f>
        <v>2286383.468922426</v>
      </c>
      <c r="D21" s="159">
        <f t="shared" si="0"/>
        <v>8.1433893863024687E-2</v>
      </c>
    </row>
    <row r="22" spans="1:4" x14ac:dyDescent="0.2">
      <c r="A22" s="71" t="s">
        <v>3</v>
      </c>
      <c r="B22" s="32">
        <f>B7+B12+B17</f>
        <v>2124945.6735822652</v>
      </c>
      <c r="C22" s="32">
        <f>C7+C12+C17</f>
        <v>2262228.5823776876</v>
      </c>
      <c r="D22" s="34">
        <f t="shared" si="0"/>
        <v>6.460537344655444E-2</v>
      </c>
    </row>
    <row r="23" spans="1:4" x14ac:dyDescent="0.2">
      <c r="A23" s="71" t="s">
        <v>4</v>
      </c>
      <c r="B23" s="28">
        <f t="shared" ref="B23:C26" si="1">B8+B13+B18</f>
        <v>1665916.7968127388</v>
      </c>
      <c r="C23" s="28">
        <f t="shared" si="1"/>
        <v>1800807.688940031</v>
      </c>
      <c r="D23" s="34">
        <f t="shared" si="0"/>
        <v>8.0970965888193122E-2</v>
      </c>
    </row>
    <row r="24" spans="1:4" x14ac:dyDescent="0.2">
      <c r="A24" s="71" t="s">
        <v>5</v>
      </c>
      <c r="B24" s="28">
        <f t="shared" si="1"/>
        <v>418676.37108580896</v>
      </c>
      <c r="C24" s="28">
        <f t="shared" si="1"/>
        <v>401571.82629808347</v>
      </c>
      <c r="D24" s="34">
        <f t="shared" si="0"/>
        <v>-4.0853857463620427E-2</v>
      </c>
    </row>
    <row r="25" spans="1:4" x14ac:dyDescent="0.2">
      <c r="A25" s="71" t="s">
        <v>6</v>
      </c>
      <c r="B25" s="28">
        <f t="shared" si="1"/>
        <v>108816.2653684762</v>
      </c>
      <c r="C25" s="28">
        <f t="shared" si="1"/>
        <v>110351.96935418183</v>
      </c>
      <c r="D25" s="34">
        <f t="shared" si="0"/>
        <v>1.4112816503170601E-2</v>
      </c>
    </row>
    <row r="26" spans="1:4" ht="19.5" thickBot="1" x14ac:dyDescent="0.3">
      <c r="A26" s="21" t="s">
        <v>170</v>
      </c>
      <c r="B26" s="198">
        <f t="shared" si="1"/>
        <v>4318355.1068492886</v>
      </c>
      <c r="C26" s="198">
        <f t="shared" si="1"/>
        <v>4574960.0669699842</v>
      </c>
      <c r="D26" s="159">
        <f t="shared" si="0"/>
        <v>5.9421921952110365E-2</v>
      </c>
    </row>
    <row r="27" spans="1:4" ht="15" customHeight="1" x14ac:dyDescent="0.2">
      <c r="A27" s="301" t="s">
        <v>186</v>
      </c>
      <c r="B27" s="301"/>
      <c r="C27" s="301"/>
      <c r="D27" s="301"/>
    </row>
    <row r="28" spans="1:4" ht="25.5" customHeight="1" x14ac:dyDescent="0.2">
      <c r="A28" s="302" t="s">
        <v>7</v>
      </c>
      <c r="B28" s="302"/>
      <c r="C28" s="302"/>
      <c r="D28" s="302"/>
    </row>
    <row r="29" spans="1:4" x14ac:dyDescent="0.2">
      <c r="A29" s="302" t="s">
        <v>130</v>
      </c>
      <c r="B29" s="302"/>
      <c r="C29" s="302"/>
      <c r="D29" s="302"/>
    </row>
    <row r="30" spans="1:4" x14ac:dyDescent="0.2">
      <c r="A30" s="174" t="s">
        <v>132</v>
      </c>
      <c r="B30" s="6"/>
      <c r="C30" s="6"/>
      <c r="D30" s="107"/>
    </row>
    <row r="31" spans="1:4" x14ac:dyDescent="0.2">
      <c r="A31" s="175" t="s">
        <v>105</v>
      </c>
      <c r="B31" s="6"/>
      <c r="C31" s="141"/>
      <c r="D31" s="107"/>
    </row>
    <row r="32" spans="1:4" x14ac:dyDescent="0.2">
      <c r="A32" s="176" t="s">
        <v>106</v>
      </c>
      <c r="B32" s="6"/>
      <c r="C32" s="6"/>
      <c r="D32" s="107"/>
    </row>
    <row r="33" spans="1:4" ht="45" customHeight="1" x14ac:dyDescent="0.2">
      <c r="A33" s="301" t="s">
        <v>188</v>
      </c>
      <c r="B33" s="301"/>
      <c r="C33" s="301"/>
      <c r="D33" s="301"/>
    </row>
    <row r="34" spans="1:4" x14ac:dyDescent="0.2">
      <c r="A34" s="205"/>
      <c r="B34" s="205"/>
      <c r="C34" s="205"/>
      <c r="D34" s="205"/>
    </row>
    <row r="35" spans="1:4" s="42" customFormat="1" x14ac:dyDescent="0.2">
      <c r="A35" s="108" t="s">
        <v>126</v>
      </c>
    </row>
  </sheetData>
  <mergeCells count="4">
    <mergeCell ref="A27:D27"/>
    <mergeCell ref="A28:D28"/>
    <mergeCell ref="A29:D29"/>
    <mergeCell ref="A33:D33"/>
  </mergeCells>
  <hyperlinks>
    <hyperlink ref="A1" location="'Contents '!A1" display="Contents "/>
    <hyperlink ref="A2" location="'Background Notes'!A1" display="Background Notes"/>
  </hyperlinks>
  <pageMargins left="0.7" right="0.7" top="0.75" bottom="0.75" header="0.3" footer="0.3"/>
  <pageSetup paperSize="9" scale="8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GridLines="0" zoomScaleNormal="100" workbookViewId="0">
      <selection activeCell="A4" sqref="A4"/>
    </sheetView>
  </sheetViews>
  <sheetFormatPr defaultColWidth="9.140625" defaultRowHeight="15" x14ac:dyDescent="0.2"/>
  <cols>
    <col min="1" max="1" width="45.85546875" style="2" customWidth="1"/>
    <col min="2" max="2" width="37.140625" style="2" customWidth="1"/>
    <col min="3" max="3" width="35.7109375" style="2" customWidth="1"/>
    <col min="4" max="4" width="11.85546875" style="2" bestFit="1" customWidth="1"/>
    <col min="5" max="16384" width="9.140625" style="2"/>
  </cols>
  <sheetData>
    <row r="1" spans="1:4" x14ac:dyDescent="0.2">
      <c r="A1" s="3" t="s">
        <v>8</v>
      </c>
    </row>
    <row r="2" spans="1:4" x14ac:dyDescent="0.2">
      <c r="A2" s="3" t="s">
        <v>59</v>
      </c>
    </row>
    <row r="3" spans="1:4" ht="15.75" x14ac:dyDescent="0.25">
      <c r="A3" s="4" t="s">
        <v>168</v>
      </c>
    </row>
    <row r="4" spans="1:4" ht="15.75" thickBot="1" x14ac:dyDescent="0.25"/>
    <row r="5" spans="1:4" ht="32.25" thickBot="1" x14ac:dyDescent="0.3">
      <c r="A5" s="14"/>
      <c r="B5" s="91" t="s">
        <v>125</v>
      </c>
      <c r="C5" s="91" t="s">
        <v>122</v>
      </c>
      <c r="D5" s="15" t="s">
        <v>2</v>
      </c>
    </row>
    <row r="6" spans="1:4" ht="18.75" x14ac:dyDescent="0.25">
      <c r="A6" s="16" t="s">
        <v>64</v>
      </c>
      <c r="B6" s="5">
        <v>5789715.9039156009</v>
      </c>
      <c r="C6" s="5">
        <v>5799158.8679275522</v>
      </c>
      <c r="D6" s="153">
        <f>(C6-B6)/B6</f>
        <v>1.630989183003789E-3</v>
      </c>
    </row>
    <row r="7" spans="1:4" ht="15.75" x14ac:dyDescent="0.25">
      <c r="A7" s="16"/>
      <c r="D7" s="107"/>
    </row>
    <row r="8" spans="1:4" ht="18.75" x14ac:dyDescent="0.25">
      <c r="A8" s="16" t="s">
        <v>65</v>
      </c>
      <c r="B8" s="17">
        <v>4748058.9616763983</v>
      </c>
      <c r="C8" s="17">
        <v>4290449.7840869548</v>
      </c>
      <c r="D8" s="153">
        <f>(C8-B8)/B8</f>
        <v>-9.6378158165895081E-2</v>
      </c>
    </row>
    <row r="9" spans="1:4" ht="15.75" x14ac:dyDescent="0.25">
      <c r="A9" s="16"/>
      <c r="D9" s="107"/>
    </row>
    <row r="10" spans="1:4" x14ac:dyDescent="0.2">
      <c r="A10" s="22" t="s">
        <v>37</v>
      </c>
      <c r="B10" s="23">
        <f>B6+B8</f>
        <v>10537774.865591999</v>
      </c>
      <c r="C10" s="23">
        <f>C6+C8</f>
        <v>10089608.652014507</v>
      </c>
      <c r="D10" s="160">
        <f>(C10-B10)/B10</f>
        <v>-4.2529492164503052E-2</v>
      </c>
    </row>
    <row r="11" spans="1:4" ht="15.75" x14ac:dyDescent="0.25">
      <c r="A11" s="16"/>
      <c r="B11" s="17"/>
      <c r="C11" s="17"/>
      <c r="D11" s="156"/>
    </row>
    <row r="12" spans="1:4" ht="18.75" x14ac:dyDescent="0.25">
      <c r="A12" s="16" t="s">
        <v>138</v>
      </c>
      <c r="B12" s="5">
        <v>4448602.456244533</v>
      </c>
      <c r="C12" s="11">
        <v>4692529.8297777772</v>
      </c>
      <c r="D12" s="153">
        <f>(C12-B12)/B12</f>
        <v>5.4832360484547628E-2</v>
      </c>
    </row>
    <row r="13" spans="1:4" ht="15.75" thickBot="1" x14ac:dyDescent="0.25">
      <c r="B13" s="5"/>
      <c r="C13" s="5"/>
      <c r="D13" s="161"/>
    </row>
    <row r="14" spans="1:4" ht="15.75" thickBot="1" x14ac:dyDescent="0.25">
      <c r="A14" s="24" t="s">
        <v>169</v>
      </c>
      <c r="B14" s="25">
        <f>B10+B12</f>
        <v>14986377.321836531</v>
      </c>
      <c r="C14" s="25">
        <f>C10+C12</f>
        <v>14782138.481792284</v>
      </c>
      <c r="D14" s="158">
        <f>(C14-B14)/B14</f>
        <v>-1.3628299598906548E-2</v>
      </c>
    </row>
    <row r="15" spans="1:4" x14ac:dyDescent="0.2">
      <c r="B15" s="141"/>
      <c r="C15" s="141"/>
    </row>
    <row r="16" spans="1:4" ht="15" customHeight="1" x14ac:dyDescent="0.2">
      <c r="A16" s="301" t="s">
        <v>186</v>
      </c>
      <c r="B16" s="301"/>
      <c r="C16" s="301"/>
      <c r="D16" s="301"/>
    </row>
    <row r="17" spans="1:4" x14ac:dyDescent="0.2">
      <c r="A17" s="301"/>
      <c r="B17" s="301"/>
      <c r="C17" s="301"/>
      <c r="D17" s="301"/>
    </row>
    <row r="18" spans="1:4" ht="15" customHeight="1" x14ac:dyDescent="0.2">
      <c r="A18" s="302" t="s">
        <v>7</v>
      </c>
      <c r="B18" s="302"/>
      <c r="C18" s="302"/>
      <c r="D18" s="302"/>
    </row>
    <row r="19" spans="1:4" x14ac:dyDescent="0.2">
      <c r="A19" s="302"/>
      <c r="B19" s="302"/>
      <c r="C19" s="302"/>
      <c r="D19" s="302"/>
    </row>
    <row r="20" spans="1:4" x14ac:dyDescent="0.2">
      <c r="A20" s="302" t="s">
        <v>130</v>
      </c>
      <c r="B20" s="302"/>
      <c r="C20" s="302"/>
      <c r="D20" s="302"/>
    </row>
    <row r="21" spans="1:4" ht="39.6" customHeight="1" x14ac:dyDescent="0.2">
      <c r="A21" s="301" t="s">
        <v>189</v>
      </c>
      <c r="B21" s="301"/>
      <c r="C21" s="301"/>
      <c r="D21" s="301"/>
    </row>
    <row r="22" spans="1:4" x14ac:dyDescent="0.2">
      <c r="A22" s="205"/>
      <c r="B22" s="205"/>
      <c r="C22" s="205"/>
      <c r="D22" s="205"/>
    </row>
    <row r="23" spans="1:4" s="42" customFormat="1" x14ac:dyDescent="0.2">
      <c r="A23" s="108" t="s">
        <v>126</v>
      </c>
    </row>
  </sheetData>
  <mergeCells count="4">
    <mergeCell ref="A16:D17"/>
    <mergeCell ref="A18:D19"/>
    <mergeCell ref="A20:D20"/>
    <mergeCell ref="A21:D21"/>
  </mergeCells>
  <hyperlinks>
    <hyperlink ref="A1" location="'Contents '!A1" display="Contents "/>
    <hyperlink ref="A2" location="'Background Notes'!A1" display="Background Notes"/>
  </hyperlinks>
  <pageMargins left="0.7" right="0.7" top="0.75" bottom="0.75" header="0.3" footer="0.3"/>
  <pageSetup paperSize="9" scale="9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GridLines="0" zoomScaleNormal="100" workbookViewId="0">
      <selection activeCell="A19" sqref="A19:D19"/>
    </sheetView>
  </sheetViews>
  <sheetFormatPr defaultColWidth="9.140625" defaultRowHeight="15" x14ac:dyDescent="0.2"/>
  <cols>
    <col min="1" max="1" width="50.140625" style="2" customWidth="1"/>
    <col min="2" max="2" width="33.7109375" style="2" customWidth="1"/>
    <col min="3" max="3" width="35.5703125" style="2" customWidth="1"/>
    <col min="4" max="4" width="11.85546875" style="2" bestFit="1" customWidth="1"/>
    <col min="5" max="5" width="9.140625" style="2"/>
    <col min="6" max="7" width="14.140625" style="2" bestFit="1" customWidth="1"/>
    <col min="8" max="16384" width="9.140625" style="2"/>
  </cols>
  <sheetData>
    <row r="1" spans="1:7" x14ac:dyDescent="0.2">
      <c r="A1" s="3" t="s">
        <v>8</v>
      </c>
    </row>
    <row r="2" spans="1:7" x14ac:dyDescent="0.2">
      <c r="A2" s="3" t="s">
        <v>59</v>
      </c>
    </row>
    <row r="3" spans="1:7" ht="15.75" x14ac:dyDescent="0.25">
      <c r="A3" s="4" t="s">
        <v>172</v>
      </c>
    </row>
    <row r="4" spans="1:7" ht="15.75" thickBot="1" x14ac:dyDescent="0.25"/>
    <row r="5" spans="1:7" ht="32.25" thickBot="1" x14ac:dyDescent="0.3">
      <c r="A5" s="14"/>
      <c r="B5" s="91" t="s">
        <v>125</v>
      </c>
      <c r="C5" s="91" t="s">
        <v>122</v>
      </c>
      <c r="D5" s="15" t="s">
        <v>2</v>
      </c>
    </row>
    <row r="6" spans="1:7" ht="18.75" x14ac:dyDescent="0.25">
      <c r="A6" s="16" t="s">
        <v>66</v>
      </c>
      <c r="B6" s="13">
        <v>325004813.41433311</v>
      </c>
      <c r="C6" s="13">
        <v>372098447.42436564</v>
      </c>
      <c r="D6" s="153">
        <f>(C6-B6)/B6</f>
        <v>0.14490134319947781</v>
      </c>
      <c r="F6" s="5"/>
      <c r="G6" s="5"/>
    </row>
    <row r="7" spans="1:7" ht="15.75" x14ac:dyDescent="0.25">
      <c r="A7" s="16"/>
      <c r="B7" s="13"/>
      <c r="C7" s="13"/>
      <c r="D7" s="107"/>
      <c r="F7" s="5"/>
      <c r="G7" s="5"/>
    </row>
    <row r="8" spans="1:7" ht="18.75" x14ac:dyDescent="0.25">
      <c r="A8" s="16" t="s">
        <v>67</v>
      </c>
      <c r="B8" s="195">
        <v>231137985.78122175</v>
      </c>
      <c r="C8" s="13">
        <v>237905339.51716149</v>
      </c>
      <c r="D8" s="153">
        <f>(C8-B8)/B8</f>
        <v>2.9278414420143044E-2</v>
      </c>
      <c r="F8" s="5"/>
      <c r="G8" s="5"/>
    </row>
    <row r="9" spans="1:7" ht="15.75" x14ac:dyDescent="0.25">
      <c r="A9" s="16"/>
      <c r="B9" s="13"/>
      <c r="C9" s="13"/>
      <c r="D9" s="107"/>
      <c r="F9" s="5"/>
      <c r="G9" s="5"/>
    </row>
    <row r="10" spans="1:7" x14ac:dyDescent="0.2">
      <c r="A10" s="22" t="s">
        <v>89</v>
      </c>
      <c r="B10" s="196">
        <f>B6+B8</f>
        <v>556142799.19555485</v>
      </c>
      <c r="C10" s="196">
        <f>C6+C8</f>
        <v>610003786.94152713</v>
      </c>
      <c r="D10" s="155">
        <f>(C10-B10)/B10</f>
        <v>9.6847406500418065E-2</v>
      </c>
      <c r="F10" s="5"/>
      <c r="G10" s="5"/>
    </row>
    <row r="11" spans="1:7" ht="15.75" x14ac:dyDescent="0.25">
      <c r="A11" s="16"/>
      <c r="B11" s="13"/>
      <c r="C11" s="195"/>
      <c r="D11" s="156"/>
    </row>
    <row r="12" spans="1:7" ht="18.75" x14ac:dyDescent="0.25">
      <c r="A12" s="16" t="s">
        <v>137</v>
      </c>
      <c r="B12" s="13">
        <v>276212733.37263358</v>
      </c>
      <c r="C12" s="203">
        <v>306161793.59477949</v>
      </c>
      <c r="D12" s="153">
        <f>(C12-B12)/B12</f>
        <v>0.10842751475089377</v>
      </c>
    </row>
    <row r="13" spans="1:7" ht="15.75" thickBot="1" x14ac:dyDescent="0.25">
      <c r="B13" s="13"/>
      <c r="C13" s="13"/>
      <c r="D13" s="157"/>
    </row>
    <row r="14" spans="1:7" ht="15.75" thickBot="1" x14ac:dyDescent="0.25">
      <c r="A14" s="24" t="s">
        <v>171</v>
      </c>
      <c r="B14" s="204">
        <f>B10+B12</f>
        <v>832355532.56818843</v>
      </c>
      <c r="C14" s="204">
        <f>C10+C12</f>
        <v>916165580.53630662</v>
      </c>
      <c r="D14" s="158">
        <f>(C14-B14)/B14</f>
        <v>0.10069020351138507</v>
      </c>
    </row>
    <row r="15" spans="1:7" x14ac:dyDescent="0.2">
      <c r="B15" s="141"/>
      <c r="C15" s="141"/>
    </row>
    <row r="16" spans="1:7" ht="26.1" customHeight="1" x14ac:dyDescent="0.2">
      <c r="A16" s="301" t="s">
        <v>190</v>
      </c>
      <c r="B16" s="301"/>
      <c r="C16" s="301"/>
      <c r="D16" s="301"/>
    </row>
    <row r="17" spans="1:4" ht="27.6" customHeight="1" x14ac:dyDescent="0.2">
      <c r="A17" s="302" t="s">
        <v>7</v>
      </c>
      <c r="B17" s="302"/>
      <c r="C17" s="302"/>
      <c r="D17" s="302"/>
    </row>
    <row r="18" spans="1:4" x14ac:dyDescent="0.2">
      <c r="A18" s="302" t="s">
        <v>130</v>
      </c>
      <c r="B18" s="302"/>
      <c r="C18" s="302"/>
      <c r="D18" s="302"/>
    </row>
    <row r="19" spans="1:4" s="42" customFormat="1" ht="44.1" customHeight="1" x14ac:dyDescent="0.2">
      <c r="A19" s="301" t="s">
        <v>191</v>
      </c>
      <c r="B19" s="301"/>
      <c r="C19" s="301"/>
      <c r="D19" s="301"/>
    </row>
    <row r="20" spans="1:4" s="42" customFormat="1" x14ac:dyDescent="0.2"/>
    <row r="21" spans="1:4" x14ac:dyDescent="0.2">
      <c r="A21" s="108" t="s">
        <v>126</v>
      </c>
      <c r="B21" s="42"/>
      <c r="C21" s="42"/>
      <c r="D21" s="42"/>
    </row>
  </sheetData>
  <mergeCells count="4">
    <mergeCell ref="A16:D16"/>
    <mergeCell ref="A17:D17"/>
    <mergeCell ref="A18:D18"/>
    <mergeCell ref="A19:D19"/>
  </mergeCells>
  <hyperlinks>
    <hyperlink ref="A1" location="'Contents '!A1" display="Contents "/>
    <hyperlink ref="A2" location="'Background Notes'!A1" display="Background Notes"/>
  </hyperlinks>
  <pageMargins left="0.7" right="0.7" top="0.75" bottom="0.75" header="0.3" footer="0.3"/>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19</vt:i4>
      </vt:variant>
    </vt:vector>
  </HeadingPairs>
  <TitlesOfParts>
    <vt:vector size="46" baseType="lpstr">
      <vt:lpstr>Contact</vt:lpstr>
      <vt:lpstr>Contents </vt:lpstr>
      <vt:lpstr>Table 1.1</vt:lpstr>
      <vt:lpstr>Table 1.2</vt:lpstr>
      <vt:lpstr>Table 1.3</vt:lpstr>
      <vt:lpstr>Table 1.4</vt:lpstr>
      <vt:lpstr>Table 1.5</vt:lpstr>
      <vt:lpstr>Table 1.6</vt:lpstr>
      <vt:lpstr>Table 1.7</vt:lpstr>
      <vt:lpstr>Table 2.1</vt:lpstr>
      <vt:lpstr>Table 2.2</vt:lpstr>
      <vt:lpstr>Table 2.3 </vt:lpstr>
      <vt:lpstr>Table 2.4</vt:lpstr>
      <vt:lpstr>Table 2.5 </vt:lpstr>
      <vt:lpstr>Table 2.6 </vt:lpstr>
      <vt:lpstr>Table 2.7</vt:lpstr>
      <vt:lpstr>Table 3.1</vt:lpstr>
      <vt:lpstr>Figure 1</vt:lpstr>
      <vt:lpstr>Figure 2 </vt:lpstr>
      <vt:lpstr>Figure 3</vt:lpstr>
      <vt:lpstr>Figure 4 </vt:lpstr>
      <vt:lpstr>Figure 5 </vt:lpstr>
      <vt:lpstr>Figure 6 </vt:lpstr>
      <vt:lpstr>Figure 7 </vt:lpstr>
      <vt:lpstr>Figure 8</vt:lpstr>
      <vt:lpstr>Figure 9</vt:lpstr>
      <vt:lpstr>Background Notes</vt:lpstr>
      <vt:lpstr>Contact!Print_Area</vt:lpstr>
      <vt:lpstr>'Figure 4 '!Print_Area</vt:lpstr>
      <vt:lpstr>'Figure 5 '!Print_Area</vt:lpstr>
      <vt:lpstr>'Figure 6 '!Print_Area</vt:lpstr>
      <vt:lpstr>'Table 1.1'!Print_Area</vt:lpstr>
      <vt:lpstr>'Table 1.2'!Print_Area</vt:lpstr>
      <vt:lpstr>'Table 1.3'!Print_Area</vt:lpstr>
      <vt:lpstr>'Table 1.4'!Print_Area</vt:lpstr>
      <vt:lpstr>'Table 1.5'!Print_Area</vt:lpstr>
      <vt:lpstr>'Table 1.6'!Print_Area</vt:lpstr>
      <vt:lpstr>'Table 1.7'!Print_Area</vt:lpstr>
      <vt:lpstr>'Table 2.1'!Print_Area</vt:lpstr>
      <vt:lpstr>'Table 2.2'!Print_Area</vt:lpstr>
      <vt:lpstr>'Table 2.3 '!Print_Area</vt:lpstr>
      <vt:lpstr>'Table 2.4'!Print_Area</vt:lpstr>
      <vt:lpstr>'Table 2.5 '!Print_Area</vt:lpstr>
      <vt:lpstr>'Table 2.6 '!Print_Area</vt:lpstr>
      <vt:lpstr>'Table 2.7'!Print_Area</vt:lpstr>
      <vt:lpstr>'Table 3.1'!Print_Area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cp:lastPrinted>2020-05-04T13:06:32Z</cp:lastPrinted>
  <dcterms:created xsi:type="dcterms:W3CDTF">2014-09-25T13:39:56Z</dcterms:created>
  <dcterms:modified xsi:type="dcterms:W3CDTF">2020-05-07T08:08:13Z</dcterms:modified>
</cp:coreProperties>
</file>