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drawings/drawing3.xml" ContentType="application/vnd.openxmlformats-officedocument.drawing+xml"/>
  <Override PartName="/xl/tables/table5.xml" ContentType="application/vnd.openxmlformats-officedocument.spreadsheetml.table+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ml.chartshapes+xml"/>
  <Override PartName="/xl/tables/table6.xml" ContentType="application/vnd.openxmlformats-officedocument.spreadsheetml.table+xml"/>
  <Override PartName="/xl/drawings/drawing6.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drawings/drawing7.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drawings/drawing8.xml" ContentType="application/vnd.openxmlformats-officedocument.drawing+xml"/>
  <Override PartName="/xl/tables/table15.xml" ContentType="application/vnd.openxmlformats-officedocument.spreadsheetml.table+xml"/>
  <Override PartName="/xl/drawings/drawing9.xml" ContentType="application/vnd.openxmlformats-officedocument.drawing+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drawings/drawing10.xml" ContentType="application/vnd.openxmlformats-officedocument.drawing+xml"/>
  <Override PartName="/xl/tables/table19.xml" ContentType="application/vnd.openxmlformats-officedocument.spreadsheetml.table+xml"/>
  <Override PartName="/xl/drawings/drawing11.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24226"/>
  <mc:AlternateContent xmlns:mc="http://schemas.openxmlformats.org/markup-compatibility/2006">
    <mc:Choice Requires="x15">
      <x15ac:absPath xmlns:x15ac="http://schemas.microsoft.com/office/spreadsheetml/2010/11/ac" url="Z:\Copy of Website\archive\demography\vital\Suicides\2023\"/>
    </mc:Choice>
  </mc:AlternateContent>
  <xr:revisionPtr revIDLastSave="0" documentId="13_ncr:1_{E8BD9F4B-D28D-4040-9E3B-9193585EA707}" xr6:coauthVersionLast="47" xr6:coauthVersionMax="47" xr10:uidLastSave="{00000000-0000-0000-0000-000000000000}"/>
  <bookViews>
    <workbookView xWindow="-110" yWindow="-110" windowWidth="19420" windowHeight="10420" tabRatio="848" xr2:uid="{00000000-000D-0000-FFFF-FFFF00000000}"/>
  </bookViews>
  <sheets>
    <sheet name="Cover Sheet" sheetId="32" r:id="rId1"/>
    <sheet name="Guidance" sheetId="33" r:id="rId2"/>
    <sheet name="Table List" sheetId="4" r:id="rId3"/>
    <sheet name="Notes" sheetId="82" r:id="rId4"/>
    <sheet name="Table1" sheetId="28" r:id="rId5"/>
    <sheet name="Figure1" sheetId="57" r:id="rId6"/>
    <sheet name="Table2" sheetId="46" r:id="rId7"/>
    <sheet name="Figure2" sheetId="58" r:id="rId8"/>
    <sheet name="Table3" sheetId="80" r:id="rId9"/>
    <sheet name="Figure3" sheetId="67" r:id="rId10"/>
    <sheet name="Table4" sheetId="49" r:id="rId11"/>
    <sheet name="Figure4" sheetId="59" r:id="rId12"/>
    <sheet name="Table5" sheetId="12" r:id="rId13"/>
    <sheet name="Table6" sheetId="5" r:id="rId14"/>
    <sheet name="Table7" sheetId="38" r:id="rId15"/>
    <sheet name="Table8" sheetId="64" r:id="rId16"/>
    <sheet name="Figure5" sheetId="60" r:id="rId17"/>
    <sheet name="Table9" sheetId="8" r:id="rId18"/>
    <sheet name="Table10" sheetId="10" r:id="rId19"/>
    <sheet name="Table11" sheetId="14" r:id="rId20"/>
    <sheet name="Table12" sheetId="56" r:id="rId21"/>
    <sheet name="Figure6" sheetId="61" r:id="rId22"/>
    <sheet name="Table13" sheetId="78" r:id="rId23"/>
    <sheet name="Figure7" sheetId="62" r:id="rId24"/>
    <sheet name="Table14" sheetId="36" r:id="rId25"/>
    <sheet name="Table15" sheetId="37" r:id="rId26"/>
    <sheet name="Table16" sheetId="55" r:id="rId27"/>
    <sheet name="Figure8" sheetId="63" r:id="rId28"/>
    <sheet name="Table17" sheetId="53" r:id="rId29"/>
    <sheet name="Figure 9" sheetId="83" r:id="rId3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80" l="1"/>
  <c r="C9" i="80" l="1"/>
  <c r="C34" i="64"/>
  <c r="C27" i="80" l="1"/>
  <c r="C25" i="80"/>
  <c r="C23" i="80"/>
  <c r="C21" i="80"/>
  <c r="C19" i="80"/>
  <c r="C29" i="80" l="1"/>
  <c r="C11" i="80" l="1"/>
  <c r="C13" i="80"/>
  <c r="C15" i="80"/>
  <c r="C17" i="80"/>
  <c r="D10" i="78" l="1"/>
  <c r="D14" i="78"/>
  <c r="E14" i="78"/>
  <c r="F14" i="78"/>
  <c r="G14" i="78"/>
  <c r="H14" i="78"/>
  <c r="I14" i="78"/>
  <c r="J14" i="78"/>
  <c r="K14" i="78"/>
  <c r="L14" i="78"/>
  <c r="M14" i="78"/>
  <c r="N14" i="78"/>
  <c r="O14" i="78"/>
  <c r="P14" i="78"/>
  <c r="Q14" i="78"/>
  <c r="R14" i="78"/>
  <c r="S14" i="78"/>
  <c r="T14" i="78"/>
  <c r="U14" i="78"/>
  <c r="V14" i="78"/>
  <c r="W14" i="78"/>
  <c r="C14" i="78"/>
  <c r="E10" i="78"/>
  <c r="F10" i="78"/>
  <c r="G10" i="78"/>
  <c r="H10" i="78"/>
  <c r="I10" i="78"/>
  <c r="J10" i="78"/>
  <c r="K10" i="78"/>
  <c r="L10" i="78"/>
  <c r="M10" i="78"/>
  <c r="N10" i="78"/>
  <c r="O10" i="78"/>
  <c r="P10" i="78"/>
  <c r="Q10" i="78"/>
  <c r="R10" i="78"/>
  <c r="S10" i="78"/>
  <c r="T10" i="78"/>
  <c r="U10" i="78"/>
  <c r="V10" i="78"/>
  <c r="W10" i="78"/>
  <c r="C10" i="78"/>
  <c r="D6" i="78"/>
  <c r="E6" i="78"/>
  <c r="F6" i="78"/>
  <c r="G6" i="78"/>
  <c r="H6" i="78"/>
  <c r="I6" i="78"/>
  <c r="J6" i="78"/>
  <c r="K6" i="78"/>
  <c r="L6" i="78"/>
  <c r="M6" i="78"/>
  <c r="N6" i="78"/>
  <c r="O6" i="78"/>
  <c r="P6" i="78"/>
  <c r="Q6" i="78"/>
  <c r="R6" i="78"/>
  <c r="S6" i="78"/>
  <c r="T6" i="78"/>
  <c r="U6" i="78"/>
  <c r="V6" i="78"/>
  <c r="W6" i="78"/>
  <c r="C6" i="78"/>
  <c r="C7" i="46" l="1"/>
  <c r="C8" i="46"/>
  <c r="K25" i="8" l="1"/>
  <c r="G14" i="14" l="1"/>
  <c r="W15" i="12"/>
  <c r="W14" i="12"/>
  <c r="C31" i="64" l="1"/>
  <c r="C25" i="64"/>
  <c r="C22" i="64"/>
  <c r="C19" i="64"/>
  <c r="C16" i="64"/>
  <c r="C13" i="64"/>
  <c r="C10" i="64"/>
  <c r="C7" i="64"/>
  <c r="D26" i="37"/>
  <c r="D22" i="37"/>
  <c r="D12" i="38"/>
  <c r="D15" i="38"/>
  <c r="D9" i="38"/>
  <c r="D10" i="37"/>
  <c r="D6" i="38"/>
  <c r="C25" i="37" l="1"/>
  <c r="C24" i="37"/>
  <c r="C23" i="37"/>
  <c r="H22" i="37"/>
  <c r="G22" i="37"/>
  <c r="F22" i="37"/>
  <c r="E22" i="37"/>
  <c r="C21" i="37"/>
  <c r="C20" i="37"/>
  <c r="C19" i="37"/>
  <c r="H18" i="37"/>
  <c r="G18" i="37"/>
  <c r="F18" i="37"/>
  <c r="E18" i="37"/>
  <c r="D18" i="37"/>
  <c r="C17" i="37"/>
  <c r="C16" i="37"/>
  <c r="C15" i="37"/>
  <c r="H14" i="37"/>
  <c r="G14" i="37"/>
  <c r="F14" i="37"/>
  <c r="E14" i="37"/>
  <c r="D14" i="37"/>
  <c r="C13" i="37"/>
  <c r="C12" i="37"/>
  <c r="C11" i="37"/>
  <c r="H10" i="37"/>
  <c r="G10" i="37"/>
  <c r="F10" i="37"/>
  <c r="E10" i="37"/>
  <c r="C9" i="37"/>
  <c r="C8" i="37"/>
  <c r="C7" i="37"/>
  <c r="H6" i="37"/>
  <c r="G6" i="37"/>
  <c r="F6" i="37"/>
  <c r="E6" i="37"/>
  <c r="D6" i="37"/>
  <c r="C20" i="38"/>
  <c r="C19" i="38"/>
  <c r="H18" i="38"/>
  <c r="G18" i="38"/>
  <c r="F18" i="38"/>
  <c r="E18" i="38"/>
  <c r="D18" i="38"/>
  <c r="C17" i="38"/>
  <c r="C16" i="38"/>
  <c r="H15" i="38"/>
  <c r="G15" i="38"/>
  <c r="F15" i="38"/>
  <c r="E15" i="38"/>
  <c r="C14" i="38"/>
  <c r="C13" i="38"/>
  <c r="H12" i="38"/>
  <c r="G12" i="38"/>
  <c r="F12" i="38"/>
  <c r="E12" i="38"/>
  <c r="C11" i="38"/>
  <c r="C10" i="38"/>
  <c r="H9" i="38"/>
  <c r="G9" i="38"/>
  <c r="F9" i="38"/>
  <c r="E9" i="38"/>
  <c r="C8" i="38"/>
  <c r="C7" i="38"/>
  <c r="H6" i="38"/>
  <c r="G6" i="38"/>
  <c r="F6" i="38"/>
  <c r="E6" i="38"/>
  <c r="C29" i="36"/>
  <c r="C28" i="36"/>
  <c r="C27" i="36"/>
  <c r="P26" i="36"/>
  <c r="O26" i="36"/>
  <c r="N26" i="36"/>
  <c r="M26" i="36"/>
  <c r="L26" i="36"/>
  <c r="K26" i="36"/>
  <c r="J26" i="36"/>
  <c r="I26" i="36"/>
  <c r="H26" i="36"/>
  <c r="G26" i="36"/>
  <c r="F26" i="36"/>
  <c r="E26" i="36"/>
  <c r="D26" i="36"/>
  <c r="C25" i="36"/>
  <c r="C24" i="36"/>
  <c r="C23" i="36"/>
  <c r="P22" i="36"/>
  <c r="O22" i="36"/>
  <c r="N22" i="36"/>
  <c r="M22" i="36"/>
  <c r="L22" i="36"/>
  <c r="K22" i="36"/>
  <c r="J22" i="36"/>
  <c r="I22" i="36"/>
  <c r="H22" i="36"/>
  <c r="G22" i="36"/>
  <c r="F22" i="36"/>
  <c r="E22" i="36"/>
  <c r="D22" i="36"/>
  <c r="C21" i="36"/>
  <c r="C20" i="36"/>
  <c r="C19" i="36"/>
  <c r="P18" i="36"/>
  <c r="O18" i="36"/>
  <c r="N18" i="36"/>
  <c r="M18" i="36"/>
  <c r="L18" i="36"/>
  <c r="K18" i="36"/>
  <c r="J18" i="36"/>
  <c r="I18" i="36"/>
  <c r="H18" i="36"/>
  <c r="G18" i="36"/>
  <c r="F18" i="36"/>
  <c r="E18" i="36"/>
  <c r="D18" i="36"/>
  <c r="C17" i="36"/>
  <c r="C16" i="36"/>
  <c r="C15" i="36"/>
  <c r="P14" i="36"/>
  <c r="O14" i="36"/>
  <c r="N14" i="36"/>
  <c r="M14" i="36"/>
  <c r="L14" i="36"/>
  <c r="K14" i="36"/>
  <c r="J14" i="36"/>
  <c r="I14" i="36"/>
  <c r="H14" i="36"/>
  <c r="G14" i="36"/>
  <c r="F14" i="36"/>
  <c r="E14" i="36"/>
  <c r="D14" i="36"/>
  <c r="C13" i="36"/>
  <c r="C12" i="36"/>
  <c r="C11" i="36"/>
  <c r="P10" i="36"/>
  <c r="O10" i="36"/>
  <c r="N10" i="36"/>
  <c r="M10" i="36"/>
  <c r="L10" i="36"/>
  <c r="K10" i="36"/>
  <c r="J10" i="36"/>
  <c r="I10" i="36"/>
  <c r="H10" i="36"/>
  <c r="G10" i="36"/>
  <c r="F10" i="36"/>
  <c r="E10" i="36"/>
  <c r="D10" i="36"/>
  <c r="C9" i="36"/>
  <c r="C8" i="36"/>
  <c r="C7" i="36"/>
  <c r="P6" i="36"/>
  <c r="O6" i="36"/>
  <c r="N6" i="36"/>
  <c r="M6" i="36"/>
  <c r="L6" i="36"/>
  <c r="K6" i="36"/>
  <c r="J6" i="36"/>
  <c r="I6" i="36"/>
  <c r="H6" i="36"/>
  <c r="G6" i="36"/>
  <c r="F6" i="36"/>
  <c r="E6" i="36"/>
  <c r="D6" i="36"/>
  <c r="G13" i="14"/>
  <c r="G12" i="14"/>
  <c r="G5" i="14"/>
  <c r="G6" i="14"/>
  <c r="G7" i="14"/>
  <c r="G8" i="14"/>
  <c r="G9" i="14"/>
  <c r="G10" i="14"/>
  <c r="E25" i="8"/>
  <c r="B25" i="8"/>
  <c r="C25" i="8"/>
  <c r="D25" i="8"/>
  <c r="F25" i="8"/>
  <c r="G25" i="8"/>
  <c r="H25" i="8"/>
  <c r="I25" i="8"/>
  <c r="W6" i="12"/>
  <c r="W7" i="12"/>
  <c r="W8" i="12"/>
  <c r="W9" i="12"/>
  <c r="W10" i="12"/>
  <c r="W11" i="12"/>
  <c r="W12" i="12"/>
  <c r="W13" i="12"/>
  <c r="C35" i="46"/>
  <c r="C34" i="46"/>
  <c r="C33" i="46" s="1"/>
  <c r="D18" i="46"/>
  <c r="D21" i="46"/>
  <c r="D24" i="46"/>
  <c r="C20" i="46"/>
  <c r="C19" i="46"/>
  <c r="P18" i="46"/>
  <c r="O18" i="46"/>
  <c r="N18" i="46"/>
  <c r="M18" i="46"/>
  <c r="L18" i="46"/>
  <c r="K18" i="46"/>
  <c r="J18" i="46"/>
  <c r="I18" i="46"/>
  <c r="H18" i="46"/>
  <c r="G18" i="46"/>
  <c r="F18" i="46"/>
  <c r="E18" i="46"/>
  <c r="C17" i="46"/>
  <c r="C16" i="46"/>
  <c r="P15" i="46"/>
  <c r="O15" i="46"/>
  <c r="N15" i="46"/>
  <c r="M15" i="46"/>
  <c r="L15" i="46"/>
  <c r="K15" i="46"/>
  <c r="J15" i="46"/>
  <c r="I15" i="46"/>
  <c r="H15" i="46"/>
  <c r="G15" i="46"/>
  <c r="F15" i="46"/>
  <c r="E15" i="46"/>
  <c r="D15" i="46"/>
  <c r="C14" i="46"/>
  <c r="C13" i="46"/>
  <c r="P12" i="46"/>
  <c r="O12" i="46"/>
  <c r="N12" i="46"/>
  <c r="M12" i="46"/>
  <c r="L12" i="46"/>
  <c r="K12" i="46"/>
  <c r="J12" i="46"/>
  <c r="I12" i="46"/>
  <c r="H12" i="46"/>
  <c r="G12" i="46"/>
  <c r="F12" i="46"/>
  <c r="E12" i="46"/>
  <c r="D12" i="46"/>
  <c r="E9" i="46"/>
  <c r="F9" i="46"/>
  <c r="G9" i="46"/>
  <c r="H9" i="46"/>
  <c r="I9" i="46"/>
  <c r="J9" i="46"/>
  <c r="K9" i="46"/>
  <c r="L9" i="46"/>
  <c r="M9" i="46"/>
  <c r="N9" i="46"/>
  <c r="O9" i="46"/>
  <c r="P9" i="46"/>
  <c r="D9" i="46"/>
  <c r="C11" i="46"/>
  <c r="C10" i="46"/>
  <c r="E6" i="46"/>
  <c r="F6" i="46"/>
  <c r="G6" i="46"/>
  <c r="H6" i="46"/>
  <c r="I6" i="46"/>
  <c r="J6" i="46"/>
  <c r="K6" i="46"/>
  <c r="L6" i="46"/>
  <c r="M6" i="46"/>
  <c r="N6" i="46"/>
  <c r="O6" i="46"/>
  <c r="P6" i="46"/>
  <c r="D6" i="46"/>
  <c r="C6" i="36" l="1"/>
  <c r="C26" i="36"/>
  <c r="C18" i="38"/>
  <c r="C6" i="46"/>
  <c r="C9" i="38"/>
  <c r="C15" i="38"/>
  <c r="C6" i="38"/>
  <c r="C12" i="38"/>
  <c r="C9" i="46"/>
  <c r="C12" i="46"/>
  <c r="C15" i="46"/>
  <c r="C18" i="46"/>
  <c r="C10" i="37"/>
  <c r="C14" i="37"/>
  <c r="C22" i="37"/>
  <c r="C18" i="37"/>
  <c r="C22" i="36"/>
  <c r="C18" i="36"/>
  <c r="C14" i="36"/>
  <c r="C6" i="37"/>
  <c r="C10" i="36"/>
  <c r="C23" i="46"/>
  <c r="C22" i="46"/>
  <c r="P21" i="46"/>
  <c r="O21" i="46"/>
  <c r="N21" i="46"/>
  <c r="M21" i="46"/>
  <c r="L21" i="46"/>
  <c r="K21" i="46"/>
  <c r="J21" i="46"/>
  <c r="I21" i="46"/>
  <c r="H21" i="46"/>
  <c r="G21" i="46"/>
  <c r="F21" i="46"/>
  <c r="E21" i="46"/>
  <c r="C21" i="46" l="1"/>
  <c r="K17" i="5"/>
  <c r="E33" i="46" l="1"/>
  <c r="F33" i="46"/>
  <c r="G33" i="46"/>
  <c r="H33" i="46"/>
  <c r="I33" i="46"/>
  <c r="J33" i="46"/>
  <c r="K33" i="46"/>
  <c r="L33" i="46"/>
  <c r="M33" i="46"/>
  <c r="N33" i="46"/>
  <c r="O33" i="46"/>
  <c r="P33" i="46"/>
  <c r="D33" i="46"/>
  <c r="D46" i="36" l="1"/>
  <c r="D30" i="36" l="1"/>
  <c r="D34" i="36"/>
  <c r="F24" i="46" l="1"/>
  <c r="C26" i="46"/>
  <c r="C25" i="46"/>
  <c r="P24" i="46"/>
  <c r="O24" i="46"/>
  <c r="N24" i="46"/>
  <c r="M24" i="46"/>
  <c r="L24" i="46"/>
  <c r="K24" i="46"/>
  <c r="J24" i="46"/>
  <c r="I24" i="46"/>
  <c r="H24" i="46"/>
  <c r="G24" i="46"/>
  <c r="E24" i="46"/>
  <c r="C24" i="46" l="1"/>
  <c r="C35" i="38" l="1"/>
  <c r="C34" i="38"/>
  <c r="H33" i="38"/>
  <c r="G33" i="38"/>
  <c r="F33" i="38"/>
  <c r="E33" i="38"/>
  <c r="D33" i="38"/>
  <c r="C26" i="38"/>
  <c r="C25" i="38"/>
  <c r="H24" i="38"/>
  <c r="G24" i="38"/>
  <c r="F24" i="38"/>
  <c r="E24" i="38"/>
  <c r="D24" i="38"/>
  <c r="C23" i="38"/>
  <c r="C22" i="38"/>
  <c r="H21" i="38"/>
  <c r="G21" i="38"/>
  <c r="F21" i="38"/>
  <c r="E21" i="38"/>
  <c r="D21" i="38"/>
  <c r="C45" i="37"/>
  <c r="C44" i="37"/>
  <c r="C43" i="37"/>
  <c r="H42" i="37"/>
  <c r="G42" i="37"/>
  <c r="F42" i="37"/>
  <c r="E42" i="37"/>
  <c r="D42" i="37"/>
  <c r="C33" i="37"/>
  <c r="C32" i="37"/>
  <c r="C31" i="37"/>
  <c r="H30" i="37"/>
  <c r="G30" i="37"/>
  <c r="F30" i="37"/>
  <c r="E30" i="37"/>
  <c r="D30" i="37"/>
  <c r="C29" i="37"/>
  <c r="C28" i="37"/>
  <c r="C27" i="37"/>
  <c r="H26" i="37"/>
  <c r="G26" i="37"/>
  <c r="F26" i="37"/>
  <c r="E26" i="37"/>
  <c r="C49" i="36"/>
  <c r="C48" i="36"/>
  <c r="P46" i="36"/>
  <c r="O46" i="36"/>
  <c r="N46" i="36"/>
  <c r="M46" i="36"/>
  <c r="L46" i="36"/>
  <c r="K46" i="36"/>
  <c r="J46" i="36"/>
  <c r="I46" i="36"/>
  <c r="H46" i="36"/>
  <c r="G46" i="36"/>
  <c r="F46" i="36"/>
  <c r="E46" i="36"/>
  <c r="C37" i="36"/>
  <c r="C36" i="36"/>
  <c r="C35" i="36"/>
  <c r="P34" i="36"/>
  <c r="O34" i="36"/>
  <c r="N34" i="36"/>
  <c r="M34" i="36"/>
  <c r="L34" i="36"/>
  <c r="K34" i="36"/>
  <c r="J34" i="36"/>
  <c r="I34" i="36"/>
  <c r="H34" i="36"/>
  <c r="G34" i="36"/>
  <c r="F34" i="36"/>
  <c r="E34" i="36"/>
  <c r="C33" i="36"/>
  <c r="C32" i="36"/>
  <c r="C31" i="36"/>
  <c r="P30" i="36"/>
  <c r="O30" i="36"/>
  <c r="N30" i="36"/>
  <c r="M30" i="36"/>
  <c r="L30" i="36"/>
  <c r="K30" i="36"/>
  <c r="J30" i="36"/>
  <c r="I30" i="36"/>
  <c r="H30" i="36"/>
  <c r="G30" i="36"/>
  <c r="F30" i="36"/>
  <c r="E30" i="36"/>
  <c r="C24" i="38" l="1"/>
  <c r="C33" i="38"/>
  <c r="C21" i="38"/>
  <c r="C30" i="37"/>
  <c r="C26" i="37"/>
  <c r="C42" i="37"/>
  <c r="C34" i="36"/>
  <c r="C30" i="36"/>
  <c r="C46" i="36"/>
  <c r="G11" i="14" l="1"/>
</calcChain>
</file>

<file path=xl/sharedStrings.xml><?xml version="1.0" encoding="utf-8"?>
<sst xmlns="http://schemas.openxmlformats.org/spreadsheetml/2006/main" count="784" uniqueCount="329">
  <si>
    <t>20-24</t>
  </si>
  <si>
    <t>25-29</t>
  </si>
  <si>
    <t>30-34</t>
  </si>
  <si>
    <t>35-39</t>
  </si>
  <si>
    <t>40-44</t>
  </si>
  <si>
    <t>45-49</t>
  </si>
  <si>
    <t>50-54</t>
  </si>
  <si>
    <t>55-59</t>
  </si>
  <si>
    <t>60-64</t>
  </si>
  <si>
    <t>65-69</t>
  </si>
  <si>
    <t>70-74</t>
  </si>
  <si>
    <t>Registration Year</t>
  </si>
  <si>
    <t>Male</t>
  </si>
  <si>
    <t>Female</t>
  </si>
  <si>
    <t>-</t>
  </si>
  <si>
    <t>Belfast</t>
  </si>
  <si>
    <t>Total</t>
  </si>
  <si>
    <t>District Council</t>
  </si>
  <si>
    <t>Antrim &amp; Newtownabbey</t>
  </si>
  <si>
    <t>Armagh City, Banbridge &amp; Craigavon</t>
  </si>
  <si>
    <t>Causeway Coast &amp; Glens</t>
  </si>
  <si>
    <t>Derry City &amp; Strabane</t>
  </si>
  <si>
    <t>Fermanagh &amp; Omagh</t>
  </si>
  <si>
    <t>Lisburn &amp; Castlereagh</t>
  </si>
  <si>
    <t>Mid &amp; East Antrim</t>
  </si>
  <si>
    <t>Mid Ulster</t>
  </si>
  <si>
    <t>Newry, Mourne &amp; Down</t>
  </si>
  <si>
    <t>Ards &amp; North Down</t>
  </si>
  <si>
    <t>Northern Ireland</t>
  </si>
  <si>
    <t>North Down</t>
  </si>
  <si>
    <t>Parliamentary Constituency</t>
  </si>
  <si>
    <t>Belfast East</t>
  </si>
  <si>
    <t>Belfast North</t>
  </si>
  <si>
    <t>Belfast South</t>
  </si>
  <si>
    <t>Belfast West</t>
  </si>
  <si>
    <t>East Antrim</t>
  </si>
  <si>
    <t>East Londonderry</t>
  </si>
  <si>
    <t>Fermanagh and South Tyrone</t>
  </si>
  <si>
    <t>Foyle</t>
  </si>
  <si>
    <t>Lagan Valley</t>
  </si>
  <si>
    <t>Newry and Armagh</t>
  </si>
  <si>
    <t>North Antrim</t>
  </si>
  <si>
    <t>South Antrim</t>
  </si>
  <si>
    <t>South Down</t>
  </si>
  <si>
    <t>Strangford</t>
  </si>
  <si>
    <t>Upper Bann</t>
  </si>
  <si>
    <t>West Tyrone</t>
  </si>
  <si>
    <t>Belfast Metropolitan Urban Area</t>
  </si>
  <si>
    <t>2004</t>
  </si>
  <si>
    <t>2005</t>
  </si>
  <si>
    <t>2006</t>
  </si>
  <si>
    <t>2007</t>
  </si>
  <si>
    <t>2008</t>
  </si>
  <si>
    <t>Most Deprived</t>
  </si>
  <si>
    <t>Least Deprived</t>
  </si>
  <si>
    <t>Table 1</t>
  </si>
  <si>
    <t>Table 2</t>
  </si>
  <si>
    <t>Table 3</t>
  </si>
  <si>
    <t>Table 4</t>
  </si>
  <si>
    <t>Table 5</t>
  </si>
  <si>
    <t>Table 8</t>
  </si>
  <si>
    <t>Table 9</t>
  </si>
  <si>
    <t>Table 10</t>
  </si>
  <si>
    <t>Table 11</t>
  </si>
  <si>
    <t>Unknown</t>
  </si>
  <si>
    <t>CONTENTS</t>
  </si>
  <si>
    <t>2009</t>
  </si>
  <si>
    <t>2010</t>
  </si>
  <si>
    <t>2011</t>
  </si>
  <si>
    <t>2012</t>
  </si>
  <si>
    <t>2013</t>
  </si>
  <si>
    <t>2014</t>
  </si>
  <si>
    <t>2019</t>
  </si>
  <si>
    <t>Urban Rural Classification</t>
  </si>
  <si>
    <t>East of Northern Ireland - Urban</t>
  </si>
  <si>
    <t>West of Northern Ireland - Rural</t>
  </si>
  <si>
    <t>Total Rural</t>
  </si>
  <si>
    <t>Total Urban</t>
  </si>
  <si>
    <t>East of Northern Ireland - Rural</t>
  </si>
  <si>
    <t>West of Northern Ireland - Urban</t>
  </si>
  <si>
    <t>2015</t>
  </si>
  <si>
    <t>2016</t>
  </si>
  <si>
    <t>2017</t>
  </si>
  <si>
    <t>2018</t>
  </si>
  <si>
    <t>Suicide including Intentional Self-harm and Events of Undetermined Intent</t>
  </si>
  <si>
    <t>Intentional self-harm</t>
  </si>
  <si>
    <t>X60-X84</t>
  </si>
  <si>
    <t>Y10-Y34</t>
  </si>
  <si>
    <t>Of which: Intentional Self-harm</t>
  </si>
  <si>
    <t>2020</t>
  </si>
  <si>
    <t>Contact Information</t>
  </si>
  <si>
    <t>If you have any queries about this publication please contact our Customer Services Section at:</t>
  </si>
  <si>
    <t>Customer Services</t>
  </si>
  <si>
    <t>Northern Ireland Statistics and Research Agency</t>
  </si>
  <si>
    <t>Colby House</t>
  </si>
  <si>
    <t>Stranmillis Court</t>
  </si>
  <si>
    <t>Belfast BT9 5RR</t>
  </si>
  <si>
    <t>Phone: +44 (0)300 200 7836</t>
  </si>
  <si>
    <t xml:space="preserve">email: info@nisra.gov.uk </t>
  </si>
  <si>
    <t>User Feedback</t>
  </si>
  <si>
    <t>We are constantly trying to improve our service and would like to hear your feedback on how we are doing.</t>
  </si>
  <si>
    <t>Do you have time to complete our short Vital Statistics User Survey?</t>
  </si>
  <si>
    <t>Would you like to sign up to our User List to receive info on our latest releases?</t>
  </si>
  <si>
    <t>Add Me to the User list</t>
  </si>
  <si>
    <t>Guidelines on the use and reporting of data on suicide registrations</t>
  </si>
  <si>
    <t>Codes</t>
  </si>
  <si>
    <t xml:space="preserve">Description </t>
  </si>
  <si>
    <t>Notes</t>
  </si>
  <si>
    <t>Persons aged 10 years and above</t>
  </si>
  <si>
    <t>Injury/poisoning of undetermined intent</t>
  </si>
  <si>
    <t>ONS bulletin</t>
  </si>
  <si>
    <t>Suicide registrations in the UK</t>
  </si>
  <si>
    <t>Quarterly suicide death registrations in England</t>
  </si>
  <si>
    <t>NRS</t>
  </si>
  <si>
    <t>Suicide registrations in Scotland</t>
  </si>
  <si>
    <t>NISRA</t>
  </si>
  <si>
    <t>Suicide registrations in Northern Ireland</t>
  </si>
  <si>
    <t>MOJ</t>
  </si>
  <si>
    <t>Coroners Statistics for England and Wales</t>
  </si>
  <si>
    <t>ONS article</t>
  </si>
  <si>
    <t>Suicide by occupation, England: 2011 to 2015</t>
  </si>
  <si>
    <t>Estimating suicide among higher education students, England and Wales: Experimental Statistics</t>
  </si>
  <si>
    <t>Suicide in Wales since 1981</t>
  </si>
  <si>
    <t>Drug-related deaths and suicide in prison custody in England and Wales: 2008 to 2016</t>
  </si>
  <si>
    <t>Middle-aged generation most likely to die by suicide and drug poisoning</t>
  </si>
  <si>
    <t>Who is most at risk of suicide?</t>
  </si>
  <si>
    <t>Recent trends in suicide: death occurrences in England and Wales between 2001 and 2018</t>
  </si>
  <si>
    <t>Change in the standard of proof used by coroners and the impact on suicide death registrations data in England and Wales</t>
  </si>
  <si>
    <t>Table list</t>
  </si>
  <si>
    <t>Inaccurate use and reporting of data on suicide can have damaging consequences such as causing unnecessary or inappropriate concerns. The following information will provide</t>
  </si>
  <si>
    <t xml:space="preserve">support for anyone affected by the themes in the article. Samaritans' media guidelines were produced following consultation with journalists and editors throughout the industry. </t>
  </si>
  <si>
    <t>Hanging</t>
  </si>
  <si>
    <t>Other</t>
  </si>
  <si>
    <t>All</t>
  </si>
  <si>
    <t>Northern</t>
  </si>
  <si>
    <t>South Eastern</t>
  </si>
  <si>
    <t>Southern</t>
  </si>
  <si>
    <t>Western</t>
  </si>
  <si>
    <t>Sex</t>
  </si>
  <si>
    <t>Further information can be found at the following websites.</t>
  </si>
  <si>
    <t xml:space="preserve">ONS bulletin </t>
  </si>
  <si>
    <t>Responsible Statistician: Claire Rocks</t>
  </si>
  <si>
    <t>details regarding the suicide registrations data in NI, including where the data came from and some advice on usage. Any journalist covering a suicide related issue, should consider</t>
  </si>
  <si>
    <t>Box 1. The National Statistics definition of suicide based on codes from the International Classification of Diseases (ICD), Northern Ireland</t>
  </si>
  <si>
    <t>Persons aged 15 years and above; excludes</t>
  </si>
  <si>
    <t>&lt;20</t>
  </si>
  <si>
    <t>75+</t>
  </si>
  <si>
    <t>Suicide Rate</t>
  </si>
  <si>
    <t>Table 12</t>
  </si>
  <si>
    <t>Table 13</t>
  </si>
  <si>
    <t>Table 14</t>
  </si>
  <si>
    <t xml:space="preserve">In NI when a death is unexpected or suspected as suicide, the death is referred to the Coroner.  The Coroner Investigates and decides on the cause of death.  This process can 
</t>
  </si>
  <si>
    <t xml:space="preserve">take months or even years.  The death is then registered with the General Register Office and this information is made available to NISRA to append an ICD-10 code and analyse and </t>
  </si>
  <si>
    <t>publish suicide statistics.</t>
  </si>
  <si>
    <t>Revision of Suicide Statistical Series in NI</t>
  </si>
  <si>
    <t xml:space="preserve">In May 2022 NISRA published a revised suicide series for NI following the completion of the Review of Suicide Statistics in Northern Ireland, which was undertaken in 
</t>
  </si>
  <si>
    <t xml:space="preserve">conjunction with the Coroner’s Service for Northern Ireland (CSNI). The review was considered necessary following the identification of a classification issue in published statistics </t>
  </si>
  <si>
    <t>from 2015 to 2020 with both Coroners systems and also within NISRA Processes.</t>
  </si>
  <si>
    <t xml:space="preserve">2020 data as well as some non-drug related cases from 2015-2019.  As a result, the suicide series in NI was revised downwards and a break in series between 2014 and 2015 
</t>
  </si>
  <si>
    <t xml:space="preserve">was introduced due to the impact of both the classification correction and the change in the standard of proof already discussed.  </t>
  </si>
  <si>
    <r>
      <t xml:space="preserve">For quality and methodology information relating to death statistics in NI please read the </t>
    </r>
    <r>
      <rPr>
        <i/>
        <sz val="10"/>
        <rFont val="Calibri"/>
        <family val="2"/>
        <scheme val="minor"/>
      </rPr>
      <t/>
    </r>
  </si>
  <si>
    <t>underlying mortality data on which suicide death statistics are based:</t>
  </si>
  <si>
    <t>2021</t>
  </si>
  <si>
    <t>Table</t>
  </si>
  <si>
    <t>2003</t>
  </si>
  <si>
    <t>1984</t>
  </si>
  <si>
    <t>Number of Suicides Registered in Northern Ireland by Method of Suicide and Health and Social Care Trust, 2012-2021</t>
  </si>
  <si>
    <t>Drug poisoning</t>
  </si>
  <si>
    <t>Figure 1</t>
  </si>
  <si>
    <t>Figure 2</t>
  </si>
  <si>
    <t>Figure 3</t>
  </si>
  <si>
    <t>Figure 4</t>
  </si>
  <si>
    <t>Number of Suicides Registered in Northern Ireland by Method of Suicide and Age, 2001-2021</t>
  </si>
  <si>
    <t>Number of Suicides Registered in Northern Ireland by Method of Suicide and Sex, 2001-2021</t>
  </si>
  <si>
    <t>Number of Suicides Registered in Northern Ireland by Method of Suicide, 2001-2021</t>
  </si>
  <si>
    <t>Table 15</t>
  </si>
  <si>
    <t>Table 16</t>
  </si>
  <si>
    <t>Number of Suicides in Northern Ireland by Registration and Occurrence Year, 2001-2021</t>
  </si>
  <si>
    <t>Number of Suicides Registered in Northern Ireland by NI Multiple Deprivation Measure (2017) and Age-Standardised Rate per 100,000 Population, 2001-2020</t>
  </si>
  <si>
    <t>Number of Suicides Occurring in Northern Ireland by Sex, 2001-2021</t>
  </si>
  <si>
    <t>Age-Standardised Rate  per 100,000 Population for registered and occurring in Northern Ireland by Sex, 2012 to 2021</t>
  </si>
  <si>
    <r>
      <rPr>
        <sz val="12"/>
        <rFont val="Calibri"/>
        <family val="2"/>
        <scheme val="minor"/>
      </rPr>
      <t>following the</t>
    </r>
    <r>
      <rPr>
        <u/>
        <sz val="12"/>
        <color indexed="12"/>
        <rFont val="Calibri"/>
        <family val="2"/>
        <scheme val="minor"/>
      </rPr>
      <t xml:space="preserve"> Samaritans' media guidelines for reporting suicide. </t>
    </r>
    <r>
      <rPr>
        <sz val="12"/>
        <rFont val="Calibri"/>
        <family val="2"/>
        <scheme val="minor"/>
      </rPr>
      <t>The guidelines contain information on best practice, including appropriate terminology and links to sources of</t>
    </r>
  </si>
  <si>
    <t>All - Suicide</t>
  </si>
  <si>
    <t>Male - Suicide</t>
  </si>
  <si>
    <t>All- Self-harm</t>
  </si>
  <si>
    <t>Male-Self-harm</t>
  </si>
  <si>
    <t>Female - Suicide</t>
  </si>
  <si>
    <t>Female-Self-harm</t>
  </si>
  <si>
    <t>Table name</t>
  </si>
  <si>
    <t>ASMR-Male</t>
  </si>
  <si>
    <t>ASMR-Female</t>
  </si>
  <si>
    <t>2</t>
  </si>
  <si>
    <t>3</t>
  </si>
  <si>
    <t>4</t>
  </si>
  <si>
    <t>Method of suicide</t>
  </si>
  <si>
    <t>Occurring Year</t>
  </si>
  <si>
    <t>All-Self-harm</t>
  </si>
  <si>
    <t>Female-Suicide</t>
  </si>
  <si>
    <t>Female-Self-Harm</t>
  </si>
  <si>
    <t>Occurrence Year</t>
  </si>
  <si>
    <t>Registration-Male</t>
  </si>
  <si>
    <t>Registration - Female</t>
  </si>
  <si>
    <t>Occurrence-Male</t>
  </si>
  <si>
    <t>Occurrence-Female</t>
  </si>
  <si>
    <t>Number of Suicides [note 1 and note 2] Registered in Northern Ireland by Sex, 2002-2022</t>
  </si>
  <si>
    <t>Number of Suicides Registered in Northern Ireland by Sex, 2002-2022</t>
  </si>
  <si>
    <t>Number of Suicides Registered in Northern Ireland, 2002-2022</t>
  </si>
  <si>
    <t>Number of Suicides [note 1 and note 2] Registered in Northern Ireland by Sex and Age, 2013 to 2022</t>
  </si>
  <si>
    <t>Number of Suicides Registered in Northern Ireland by Sex and Age, 2013-2022</t>
  </si>
  <si>
    <t>Number of Suicides Registered in Northern Ireland by Sex and Age, 2022</t>
  </si>
  <si>
    <t>in Northern Ireland by Sex, 2002 to 2022</t>
  </si>
  <si>
    <t>2022</t>
  </si>
  <si>
    <t>Number of Suicides [note 1 and note 2] Registered in Northern Ireland by Health and Social Care trust and Sex, 2013-2022</t>
  </si>
  <si>
    <t>Suicide and Age-Standardised Rate (ASMR) per 100,000 Population in Northern Ireland by Sex, 2002 to 2022</t>
  </si>
  <si>
    <t>Suicide and ASMR per 100,000 Population in Northern Ireland by Sex, 2002 to 2022</t>
  </si>
  <si>
    <t>Median</t>
  </si>
  <si>
    <t>Suicides by Year of Registration and Year of Occurrence, 2013-2022</t>
  </si>
  <si>
    <t>Number and Rate</t>
  </si>
  <si>
    <t>Number of Suicides</t>
  </si>
  <si>
    <t>Suicide rate</t>
  </si>
  <si>
    <t>Age-Standardised rate</t>
  </si>
  <si>
    <t>Married</t>
  </si>
  <si>
    <t>Divorced</t>
  </si>
  <si>
    <t>Widowed</t>
  </si>
  <si>
    <t>Data presented in this spreadsheet is final and details suicides registered in Northern Ireland during 2022.</t>
  </si>
  <si>
    <t>Date of next Release: Autumn 2024</t>
  </si>
  <si>
    <t>ASMR - Total</t>
  </si>
  <si>
    <t>in Northern Ireland by Sex, 2013 to 2022</t>
  </si>
  <si>
    <t>Number of Suicides Registered in Northern Ireland by method , 2002-2022</t>
  </si>
  <si>
    <t>Number of Suicides in Northern Ireland by Registration and Occurrence Year, 2002-2022</t>
  </si>
  <si>
    <t>Reg Year</t>
  </si>
  <si>
    <t>Table 17</t>
  </si>
  <si>
    <t>Number of Suicides Registered in Northern Ireland by Health and Social Care Trust and Sex, 2013-2022</t>
  </si>
  <si>
    <t>Number of Suicides Registered, suicide and Age-Standardised Rate per 100,000 Population in Northern Ireland by Health by Social Care Trust, 2013-2022</t>
  </si>
  <si>
    <t>Number of Deaths from Suicide Registered in Northern Ireland by Parliamentary Constituency, 2013-2022</t>
  </si>
  <si>
    <t>2002</t>
  </si>
  <si>
    <t>Marital Status</t>
  </si>
  <si>
    <t>Single</t>
  </si>
  <si>
    <t>Crude Death Rate (2011 Population)</t>
  </si>
  <si>
    <t>Crude Death Rate (2021 Population)</t>
  </si>
  <si>
    <t>Number, crude death and age-standardized mortality rate per 100,000 Population 16+ of suicides registered in Northern Ireland by marital status, 2011 to 2022</t>
  </si>
  <si>
    <t>Crude death Rate per 100,000 Population of Suicides Registered in Northern Ireland by Marital Status, 2011-2022</t>
  </si>
  <si>
    <t>Mortality Rate per 100,000 Population of Suicides Registered in Northern Ireland by Marital Status, 2011-2022</t>
  </si>
  <si>
    <t>Table 6</t>
  </si>
  <si>
    <t>Table 7</t>
  </si>
  <si>
    <t xml:space="preserve">Figure 5 </t>
  </si>
  <si>
    <t>Figure 6</t>
  </si>
  <si>
    <t>Figure 7</t>
  </si>
  <si>
    <t>National Statistics are produced to high professional standards set out in the Code of Practice for Official Statistics. They are produced free from any political interference.</t>
  </si>
  <si>
    <t>This is a National Statistics publication. </t>
  </si>
  <si>
    <t>National Statistics are accredited official statistics.</t>
  </si>
  <si>
    <t>Accredited official statistics are called National Statistics in the Statistics and Registration Service Act 2007 (https://osr.statisticsauthority.gov.uk/accredited-official-statistics/).</t>
  </si>
  <si>
    <t xml:space="preserve">These accredited official statistics were independently reviewed by the Office for Statistics Regulation in April 2012. They comply with </t>
  </si>
  <si>
    <t>the standards of trustworthiness, quality and value in the Code of Practice for Statistics and should be labelled ‘accredited official statistics'.</t>
  </si>
  <si>
    <t xml:space="preserve">Our statistical practice is regulated by the Office for Statistics Regulation (OSR). OSR sets the standards of trustworthiness, quality and </t>
  </si>
  <si>
    <t>value in the Code of Practice for Statistics that all producers of official statistics should adhere to.</t>
  </si>
  <si>
    <t>You are welcome to contact us directly with any comments about how we meet these standards by emailing demography@nisra.gov.uk.
Alternatively, you can contact OSR by emailing regulation@statistics.gov.uk or via the OSR website.</t>
  </si>
  <si>
    <t>These tables have been produced as an addendum to the Annual Report of the Registrar General.  The complete 2022 Annual Report can be found on the NISRA website at:</t>
  </si>
  <si>
    <t xml:space="preserve">2022 Registrar General Annual Report </t>
  </si>
  <si>
    <t>NISRA Consultation</t>
  </si>
  <si>
    <t>NISRA recently consulted on proposed changes to a range of statistical outputs.  The consultation, which ended on 15 October, sought views from users and stakeholders to</t>
  </si>
  <si>
    <t xml:space="preserve">help NISRA to address the financial constraints imposed by the budget settlement for 2023-24, whilst minimising the impact on users and stakeholders. The full report on </t>
  </si>
  <si>
    <r>
      <rPr>
        <sz val="12"/>
        <rFont val="Calibri"/>
        <family val="2"/>
        <scheme val="minor"/>
      </rPr>
      <t>the outcome of the consultation, including users’ responses, actions planned and mitigations, can be found at</t>
    </r>
    <r>
      <rPr>
        <u/>
        <sz val="12"/>
        <color indexed="12"/>
        <rFont val="Calibri"/>
        <family val="2"/>
        <scheme val="minor"/>
      </rPr>
      <t xml:space="preserve"> https://www.nisra.gov.uk/publications/outputs-consultation </t>
    </r>
  </si>
  <si>
    <t>Date of release: 13 December 2023</t>
  </si>
  <si>
    <t>Percentage of Suicides Registered in Northern Ireland by NI Multiple Deprivation Measure (2017), 2022</t>
  </si>
  <si>
    <t>Notes related to the data in this spreadsheet</t>
  </si>
  <si>
    <t>This worksheet contains one table and additional explanatory notes below</t>
  </si>
  <si>
    <t xml:space="preserve">Footnote number </t>
  </si>
  <si>
    <t xml:space="preserve">Footnote text </t>
  </si>
  <si>
    <t>Note 1</t>
  </si>
  <si>
    <t>Note 2</t>
  </si>
  <si>
    <t>Note 3</t>
  </si>
  <si>
    <t>Note 4</t>
  </si>
  <si>
    <t>Note 5</t>
  </si>
  <si>
    <t>Note 6</t>
  </si>
  <si>
    <t>Note 7</t>
  </si>
  <si>
    <t>Note 8</t>
  </si>
  <si>
    <t>Note 9</t>
  </si>
  <si>
    <t>Note 10</t>
  </si>
  <si>
    <t>Note 11</t>
  </si>
  <si>
    <t xml:space="preserve">In the UK, in considering suicide events it is conventional to include cases where the cause of death is classified as either ‘Suicide and self-inflicted injury’ or ‘Event of Undetermined intent’. The ICD codes used  for ‘Suicide and self-inflicted injury’ are X60-X84 and Y87.0 , and the ICD codes used for ‘Event of Undetermined intent’ are Y10-Y34 and Y87.2. </t>
  </si>
  <si>
    <t>The data are based on the year of registration rather than the year of occurrence.  Events such as suicide are likely to be referred to the coroner.  This can take some time, therefore deaths recorded each year may have occurred prior to the registration year.</t>
  </si>
  <si>
    <t>Marriage includes Civil Partnerships. Divorce includes Civil Partnership dissolutions. Single includes deaths of those under 16 years of age.</t>
  </si>
  <si>
    <t>The deaths of those whose usual residence is outside Northern Ireland are included in national and sub-national figures for Northern Ireland, based on where the death occurred.</t>
  </si>
  <si>
    <t>Hanging includes Strangulation and Suffocation. The ICD codes used for 'Drug poisoning' include F11-F16, F18, F19, X40-X44, X60-X64, X85, Y10-Y14. Other includes method of suicide such as firearm, smoke, fire and flames, unspecified events and other poisoning.</t>
  </si>
  <si>
    <t>registered in Northern Ireland by marital status [note 4], 2011 to 2022</t>
  </si>
  <si>
    <t>Number, [note 1 and note 2] crude death rate per 100,000 Population 16+ [note 3) of suicides</t>
  </si>
  <si>
    <t>Age-standardised suicide rates per 100,000 population, standardised to the 2013 European Standard Population. Age-standardised rates are used to allow comparison between populations which may contain different proportions of people of different ages.</t>
  </si>
  <si>
    <t xml:space="preserve">Suicide and Age-Standardised Rate (ASMR) [note 5] per 100,000 Population [note 1 and note 2] </t>
  </si>
  <si>
    <t>All suicides are referred to the coroner.  These deaths can take time to be fully investigated therefore there is often a period of time between when the suicide occurs and when it is registered.  For this reason the data for the occurrence years should be treated with caution as it is likely these numbers will be subject to significant change. The median is provided in days.</t>
  </si>
  <si>
    <t>Suicides [note 1] by Year of Registration and Year of Occurrence, 2013-2022 [note 6]</t>
  </si>
  <si>
    <t>Number of Suicides Registered [note 1 and note 2] in Northern Ireland by 11 Local Government Districts [note 7], 2013-2022</t>
  </si>
  <si>
    <t>in Northern Ireland by Health by Social Care Trust [note 7], 2013-2021</t>
  </si>
  <si>
    <t>Number of Suicides Registered [note 1 and note 2] in Northern Ireland by Parliamentary Constituency [note 7], 2013-2022</t>
  </si>
  <si>
    <t xml:space="preserve">Number of  Suicides [note 1 and note 2] Registered in Northern Ireland by Urban Rural Classification [note 8] 2013-2022 </t>
  </si>
  <si>
    <t>Number of Suicides [note 1 and note 2] Registered in Northern Ireland by NI Multiple Deprivation Measure (2017) [note 7], 2013-2022</t>
  </si>
  <si>
    <t xml:space="preserve">Number of Suicides [note 1 and note 2] Registered in Northern Ireland by NI Multiple Deprivation Measure (2017) [note 7], </t>
  </si>
  <si>
    <t>and Age-Standardised Rate [note 5] per 100,000 Population, 2002-2022 [Note 9]</t>
  </si>
  <si>
    <t>Number of Suicides [note 1 and note 2] Registered in Northern Ireland by method [note 10] and Sex, 2002-2022</t>
  </si>
  <si>
    <t>Number of Suicides [note 1 and note 2] Registered in Northern Ireland by method [note 10] and Age, 2013-2022</t>
  </si>
  <si>
    <t>Number of Suicides [note 1 and note 2] Registered in Northern Ireland by method [note 10] and Health and Social Care trust, 2013-2022</t>
  </si>
  <si>
    <t>Number of Suicides [note 1 and note 11] Occurring in Northern Ireland by Sex, 2002-2022</t>
  </si>
  <si>
    <t>Age-Standardised Rate [note 5] per 100,000 Population [note 1 and note 2]  for registered and occurring [note 11]</t>
  </si>
  <si>
    <r>
      <rPr>
        <sz val="10"/>
        <rFont val="Arial"/>
        <family val="2"/>
      </rPr>
      <t>Crude death rate is a measure of the number of deaths scaled to the population size. Population data for the years before 2017 are based on the NI 2011 Census 16+ marriage age. From 2017, data used from the</t>
    </r>
    <r>
      <rPr>
        <u/>
        <sz val="10"/>
        <color indexed="12"/>
        <rFont val="Arial"/>
        <family val="2"/>
      </rPr>
      <t xml:space="preserve"> Census 2021 Marital and civil partnership status table. </t>
    </r>
    <r>
      <rPr>
        <sz val="10"/>
        <rFont val="Arial"/>
        <family val="2"/>
      </rPr>
      <t>For comparison, civil partnership and separated data were added to the marriage statistic.</t>
    </r>
  </si>
  <si>
    <r>
      <t xml:space="preserve">Urban Rural definition </t>
    </r>
    <r>
      <rPr>
        <sz val="10"/>
        <rFont val="Arial"/>
        <family val="2"/>
      </rPr>
      <t xml:space="preserve">was only created in 2001 therefore analysis is not available prior to this.  </t>
    </r>
  </si>
  <si>
    <t>Number of Suicides Registered [note 1 and note 2], suicide and Age-Standardised Rate [note 5] per 100,000 Population</t>
  </si>
  <si>
    <t>Number of Suicides Registered in Northern Ireland by 11 Local Government Districts, 2013-2022</t>
  </si>
  <si>
    <t>Mid-Year Population Estimates for 2021 &amp; 2022 by NIMDM are currently unavailable; it has therefore not been possible to produce ASMRs for deprived areas for these two years.</t>
  </si>
  <si>
    <t>Number of Suicides Registered in Northern Ireland by Health and Social Care Trust, 2022</t>
  </si>
  <si>
    <t xml:space="preserve">Number of  Suicides registered in Northern Ireland by Urban Rural Classification, 2013-2022 </t>
  </si>
  <si>
    <t>Number of Suicides registered in Northern Ireland by NI Multiple Deprivation Measure (2017), 2013-2022</t>
  </si>
  <si>
    <r>
      <t>NISRA, working with the Coroners Service, began to review and revise individual undetermined drug related deaths from 2015 to 2018. This</t>
    </r>
    <r>
      <rPr>
        <u/>
        <sz val="12"/>
        <color indexed="12"/>
        <rFont val="Calibri"/>
        <family val="2"/>
        <scheme val="minor"/>
      </rPr>
      <t xml:space="preserve"> review </t>
    </r>
    <r>
      <rPr>
        <sz val="12"/>
        <rFont val="Calibri"/>
        <family val="2"/>
        <scheme val="minor"/>
      </rPr>
      <t>was later extended to include</t>
    </r>
  </si>
  <si>
    <r>
      <rPr>
        <sz val="12"/>
        <rFont val="Calibri"/>
        <family val="2"/>
        <scheme val="minor"/>
      </rPr>
      <t xml:space="preserve">For further guidance please see the </t>
    </r>
    <r>
      <rPr>
        <u/>
        <sz val="12"/>
        <color indexed="12"/>
        <rFont val="Calibri"/>
        <family val="2"/>
        <scheme val="minor"/>
      </rPr>
      <t>User Guide for Suicide Statistics in Northern Ireland.</t>
    </r>
  </si>
  <si>
    <r>
      <t xml:space="preserve">Quality Assurance of Administrative Data (QAAD) </t>
    </r>
    <r>
      <rPr>
        <sz val="12"/>
        <rFont val="Calibri"/>
        <family val="2"/>
        <scheme val="minor"/>
      </rPr>
      <t xml:space="preserve">for Deaths Data in Northern Ireland which provides further information on the collection, production and quality of the </t>
    </r>
  </si>
  <si>
    <t>Freeze panes are turned on. To turn off freeze panes select the 'View' ribbon then 'Freeze Panes' then 'Unfreeze Panes' or use [Alt W, F]</t>
  </si>
  <si>
    <r>
      <t>This sheet contains one table. The table title may refer to notes which can be found on the</t>
    </r>
    <r>
      <rPr>
        <u/>
        <sz val="12"/>
        <color rgb="FF0070C0"/>
        <rFont val="Calibri"/>
        <family val="2"/>
        <scheme val="minor"/>
      </rPr>
      <t xml:space="preserve"> </t>
    </r>
    <r>
      <rPr>
        <u/>
        <sz val="12"/>
        <color rgb="FF0000FF"/>
        <rFont val="Calibri"/>
        <family val="2"/>
        <scheme val="minor"/>
      </rPr>
      <t>notes</t>
    </r>
    <r>
      <rPr>
        <sz val="12"/>
        <rFont val="Calibri"/>
        <family val="2"/>
        <scheme val="minor"/>
      </rPr>
      <t xml:space="preserve"> worksheet. </t>
    </r>
  </si>
  <si>
    <r>
      <rPr>
        <sz val="12"/>
        <rFont val="Calibri"/>
        <family val="2"/>
      </rPr>
      <t xml:space="preserve">Please press here to return to the worksheet containing the </t>
    </r>
    <r>
      <rPr>
        <u/>
        <sz val="12"/>
        <color rgb="FF0000FF"/>
        <rFont val="Calibri"/>
        <family val="2"/>
      </rPr>
      <t>Table list.</t>
    </r>
  </si>
  <si>
    <t xml:space="preserve">Suicide death statistics and mortality statistics more generally are published by NISRA as the number of deaths registered within a calendar year, as opposed to the </t>
  </si>
  <si>
    <t xml:space="preserve">number of deaths that occurred in that period. This method ensures timely data but introduces a limitation to the statistics as they can be impacted by delays in </t>
  </si>
  <si>
    <t>procedural systems and do not enable occurrence-based analyses which may be important in informing operational and policy responses.</t>
  </si>
  <si>
    <t xml:space="preserve">While annual data based on the date of occurrence are accurate if enough time has lapsed, for more recent years they will be incomplete as more registrations will follow.  </t>
  </si>
  <si>
    <t>Most suicide deaths (98 per cent) are registered within three years of the death occurring.</t>
  </si>
  <si>
    <t>Registration Year v Occurrence Year</t>
  </si>
  <si>
    <t>Number of suicide deaths (3-year rolling average) in NI by Occurrence Year, 2002-2022</t>
  </si>
  <si>
    <t>Figure 9</t>
  </si>
  <si>
    <t>Figure 8</t>
  </si>
  <si>
    <t>Data based on year of occurrence can not be classed as final.  For the most recent years 2019 to 2022 in particular, the numbers are subject to a lot of revision upwards. Table includes registrations up to 30 September 2023, where the deaths occurred between 2002 and 2022.  Users are therefore cautioned against drawing inferences based on 1 year changes and should refer to occurrence trends based on a ‘3-year rolling average’.</t>
  </si>
  <si>
    <r>
      <rPr>
        <sz val="12"/>
        <rFont val="Calibri"/>
        <family val="2"/>
        <scheme val="minor"/>
      </rPr>
      <t>Users are therefore cautioned against drawing inferences based on 1 year changes and should refer to</t>
    </r>
    <r>
      <rPr>
        <u/>
        <sz val="12"/>
        <color indexed="12"/>
        <rFont val="Calibri"/>
        <family val="2"/>
        <scheme val="minor"/>
      </rPr>
      <t xml:space="preserve"> occurrence trends based on a ‘3-year rolling average'.</t>
    </r>
  </si>
  <si>
    <t xml:space="preserve">Suicides In Northern Ireland,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</si>
</sst>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0.0"/>
    <numFmt numFmtId="166" formatCode="&quot; &quot;#,##0.00&quot; &quot;;&quot;-&quot;#,##0.00&quot; &quot;;&quot; -&quot;00&quot; &quot;;&quot; &quot;@&quot; &quot;"/>
    <numFmt numFmtId="167" formatCode="0.00000"/>
    <numFmt numFmtId="168" formatCode="0.0%"/>
  </numFmts>
  <fonts count="78" x14ac:knownFonts="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u/>
      <sz val="10"/>
      <color indexed="12"/>
      <name val="Arial"/>
      <family val="2"/>
    </font>
    <font>
      <i/>
      <sz val="10"/>
      <name val="Arial"/>
      <family val="2"/>
    </font>
    <font>
      <b/>
      <u/>
      <sz val="12"/>
      <name val="Arial"/>
      <family val="2"/>
    </font>
    <font>
      <b/>
      <u/>
      <sz val="10"/>
      <name val="Arial"/>
      <family val="2"/>
    </font>
    <font>
      <sz val="11"/>
      <color theme="1"/>
      <name val="Calibri"/>
      <family val="2"/>
      <scheme val="minor"/>
    </font>
    <font>
      <u/>
      <sz val="11"/>
      <color theme="10"/>
      <name val="Calibri"/>
      <family val="2"/>
    </font>
    <font>
      <sz val="12"/>
      <color rgb="FF0070C0"/>
      <name val="Calibri"/>
      <family val="2"/>
      <scheme val="minor"/>
    </font>
    <font>
      <u/>
      <sz val="12"/>
      <color rgb="FF0070C0"/>
      <name val="Calibri"/>
      <family val="2"/>
      <scheme val="minor"/>
    </font>
    <font>
      <b/>
      <sz val="15"/>
      <color theme="3"/>
      <name val="Calibri"/>
      <family val="2"/>
      <scheme val="minor"/>
    </font>
    <font>
      <sz val="11"/>
      <color rgb="FF000000"/>
      <name val="Calibri"/>
      <family val="2"/>
    </font>
    <font>
      <sz val="10"/>
      <color rgb="FF000000"/>
      <name val="Arial"/>
      <family val="2"/>
    </font>
    <font>
      <sz val="7"/>
      <color rgb="FF000000"/>
      <name val="Arial"/>
      <family val="2"/>
    </font>
    <font>
      <b/>
      <sz val="10"/>
      <color rgb="FF000000"/>
      <name val="Arial"/>
      <family val="2"/>
    </font>
    <font>
      <b/>
      <sz val="14"/>
      <color rgb="FF000000"/>
      <name val="Arial"/>
      <family val="2"/>
    </font>
    <font>
      <b/>
      <sz val="15"/>
      <color rgb="FF000000"/>
      <name val="Calibri"/>
      <family val="2"/>
    </font>
    <font>
      <b/>
      <sz val="13"/>
      <color rgb="FF000000"/>
      <name val="Calibri"/>
      <family val="2"/>
    </font>
    <font>
      <b/>
      <sz val="11"/>
      <color rgb="FF000000"/>
      <name val="Calibri"/>
      <family val="2"/>
    </font>
    <font>
      <u/>
      <sz val="10"/>
      <color rgb="FF0000FF"/>
      <name val="Arial"/>
      <family val="2"/>
    </font>
    <font>
      <u/>
      <sz val="11"/>
      <color rgb="FF0000FF"/>
      <name val="Calibri"/>
      <family val="2"/>
    </font>
    <font>
      <u/>
      <sz val="11"/>
      <color rgb="FF0563C1"/>
      <name val="Calibri"/>
      <family val="2"/>
    </font>
    <font>
      <u/>
      <sz val="10"/>
      <color rgb="FF0563C1"/>
      <name val="Arial"/>
      <family val="2"/>
    </font>
    <font>
      <sz val="12"/>
      <name val="Arial"/>
      <family val="2"/>
    </font>
    <font>
      <sz val="12"/>
      <name val="Calibri"/>
      <family val="2"/>
      <scheme val="minor"/>
    </font>
    <font>
      <i/>
      <sz val="12"/>
      <name val="Calibri"/>
      <family val="2"/>
      <scheme val="minor"/>
    </font>
    <font>
      <b/>
      <sz val="12"/>
      <name val="Calibri"/>
      <family val="2"/>
      <scheme val="minor"/>
    </font>
    <font>
      <b/>
      <i/>
      <sz val="12"/>
      <name val="Calibri"/>
      <family val="2"/>
      <scheme val="minor"/>
    </font>
    <font>
      <b/>
      <sz val="12"/>
      <color indexed="8"/>
      <name val="Calibri"/>
      <family val="2"/>
      <scheme val="minor"/>
    </font>
    <font>
      <sz val="12"/>
      <color indexed="8"/>
      <name val="Calibri"/>
      <family val="2"/>
      <scheme val="minor"/>
    </font>
    <font>
      <sz val="12"/>
      <color theme="1"/>
      <name val="Calibri"/>
      <family val="2"/>
      <scheme val="minor"/>
    </font>
    <font>
      <b/>
      <sz val="12"/>
      <color theme="1"/>
      <name val="Calibri"/>
      <family val="2"/>
      <scheme val="minor"/>
    </font>
    <font>
      <sz val="12"/>
      <color rgb="FF3333FF"/>
      <name val="Calibri"/>
      <family val="2"/>
      <scheme val="minor"/>
    </font>
    <font>
      <sz val="12"/>
      <color indexed="8"/>
      <name val="Calibri"/>
      <family val="2"/>
      <scheme val="minor"/>
    </font>
    <font>
      <b/>
      <sz val="12"/>
      <name val="Calibri"/>
      <family val="2"/>
      <scheme val="minor"/>
    </font>
    <font>
      <b/>
      <sz val="13"/>
      <color theme="3"/>
      <name val="Calibri"/>
      <family val="2"/>
      <scheme val="minor"/>
    </font>
    <font>
      <b/>
      <sz val="14"/>
      <color theme="3"/>
      <name val="Calibri"/>
      <family val="2"/>
      <scheme val="minor"/>
    </font>
    <font>
      <b/>
      <sz val="16"/>
      <color theme="3"/>
      <name val="Calibri"/>
      <family val="2"/>
      <scheme val="minor"/>
    </font>
    <font>
      <sz val="10"/>
      <name val="Calibri"/>
      <family val="2"/>
      <scheme val="minor"/>
    </font>
    <font>
      <i/>
      <sz val="10"/>
      <name val="Calibri"/>
      <family val="2"/>
      <scheme val="minor"/>
    </font>
    <font>
      <u/>
      <sz val="10"/>
      <color rgb="FF3333FF"/>
      <name val="Arial"/>
      <family val="2"/>
    </font>
    <font>
      <u/>
      <sz val="10"/>
      <color indexed="12"/>
      <name val="Calibri"/>
      <family val="2"/>
      <scheme val="minor"/>
    </font>
    <font>
      <sz val="15"/>
      <name val="Calibri"/>
      <family val="2"/>
      <scheme val="minor"/>
    </font>
    <font>
      <u/>
      <sz val="12"/>
      <color indexed="12"/>
      <name val="Calibri"/>
      <family val="2"/>
      <scheme val="minor"/>
    </font>
    <font>
      <b/>
      <u/>
      <sz val="12"/>
      <color indexed="12"/>
      <name val="Calibri"/>
      <family val="2"/>
      <scheme val="minor"/>
    </font>
    <font>
      <sz val="20"/>
      <color theme="1"/>
      <name val="Calibri"/>
      <family val="2"/>
      <scheme val="minor"/>
    </font>
    <font>
      <b/>
      <sz val="16"/>
      <color rgb="FF1F497D"/>
      <name val="Calibri"/>
      <family val="2"/>
      <scheme val="minor"/>
    </font>
    <font>
      <sz val="10"/>
      <color rgb="FF00B050"/>
      <name val="Arial"/>
      <family val="2"/>
    </font>
    <font>
      <b/>
      <sz val="10"/>
      <name val="Arial"/>
      <family val="2"/>
    </font>
    <font>
      <sz val="12"/>
      <name val="Calibri"/>
      <family val="2"/>
    </font>
    <font>
      <sz val="12"/>
      <name val="Calibri"/>
      <family val="2"/>
      <scheme val="minor"/>
    </font>
    <font>
      <b/>
      <sz val="12"/>
      <name val="Calibri"/>
      <family val="2"/>
      <scheme val="minor"/>
    </font>
    <font>
      <sz val="12"/>
      <color rgb="FFFF0000"/>
      <name val="Calibri"/>
      <family val="2"/>
      <scheme val="minor"/>
    </font>
    <font>
      <sz val="8"/>
      <name val="Arial"/>
      <family val="2"/>
    </font>
    <font>
      <sz val="8"/>
      <name val="Arial"/>
      <family val="2"/>
    </font>
    <font>
      <sz val="9"/>
      <color indexed="8"/>
      <name val="Arial"/>
      <family val="2"/>
    </font>
    <font>
      <sz val="10"/>
      <color rgb="FFFF0000"/>
      <name val="Arial"/>
      <family val="2"/>
    </font>
    <font>
      <sz val="11"/>
      <name val="Calibri"/>
      <family val="2"/>
    </font>
    <font>
      <sz val="12"/>
      <color theme="1"/>
      <name val="Arial"/>
      <family val="2"/>
    </font>
    <font>
      <b/>
      <sz val="12"/>
      <color theme="1"/>
      <name val="Arial"/>
      <family val="2"/>
    </font>
    <font>
      <sz val="12"/>
      <color indexed="8"/>
      <name val="Calibri"/>
      <family val="2"/>
      <scheme val="minor"/>
    </font>
    <font>
      <sz val="12"/>
      <name val="Calibri"/>
      <family val="2"/>
      <scheme val="minor"/>
    </font>
    <font>
      <sz val="12"/>
      <color indexed="8"/>
      <name val="Calibri"/>
      <family val="2"/>
      <scheme val="minor"/>
    </font>
    <font>
      <sz val="12"/>
      <name val="Calibri"/>
      <family val="2"/>
      <scheme val="minor"/>
    </font>
    <font>
      <b/>
      <sz val="12"/>
      <name val="Calibri"/>
      <family val="2"/>
      <scheme val="minor"/>
    </font>
    <font>
      <sz val="8"/>
      <name val="Arial"/>
      <family val="2"/>
    </font>
    <font>
      <b/>
      <sz val="16"/>
      <color rgb="FF1F497D"/>
      <name val="Calibri"/>
      <family val="2"/>
    </font>
    <font>
      <sz val="11"/>
      <color rgb="FF000000"/>
      <name val="Arial"/>
      <family val="2"/>
    </font>
    <font>
      <sz val="12"/>
      <color rgb="FF000000"/>
      <name val="Arial"/>
      <family val="2"/>
    </font>
    <font>
      <b/>
      <sz val="12"/>
      <color rgb="FF000000"/>
      <name val="Arial"/>
      <family val="2"/>
    </font>
    <font>
      <u/>
      <sz val="12"/>
      <color rgb="FF0000FF"/>
      <name val="Calibri"/>
      <family val="2"/>
      <scheme val="minor"/>
    </font>
    <font>
      <sz val="12"/>
      <color rgb="FF24292E"/>
      <name val="Calibri"/>
      <family val="2"/>
    </font>
    <font>
      <sz val="9"/>
      <color rgb="FF000000"/>
      <name val="Arial"/>
      <family val="2"/>
    </font>
    <font>
      <u/>
      <sz val="12"/>
      <color rgb="FF0000FF"/>
      <name val="Calibri"/>
      <family val="2"/>
    </font>
    <font>
      <u/>
      <sz val="12"/>
      <color indexed="12"/>
      <name val="Calibri"/>
      <family val="2"/>
    </font>
  </fonts>
  <fills count="11">
    <fill>
      <patternFill patternType="none"/>
    </fill>
    <fill>
      <patternFill patternType="gray125"/>
    </fill>
    <fill>
      <patternFill patternType="solid">
        <fgColor theme="0"/>
        <bgColor indexed="64"/>
      </patternFill>
    </fill>
    <fill>
      <patternFill patternType="solid">
        <fgColor rgb="FFFFFF99"/>
        <bgColor rgb="FFFFFF99"/>
      </patternFill>
    </fill>
    <fill>
      <patternFill patternType="solid">
        <fgColor rgb="FF99CCFF"/>
        <bgColor rgb="FF99CCFF"/>
      </patternFill>
    </fill>
    <fill>
      <patternFill patternType="solid">
        <fgColor rgb="FF800080"/>
        <bgColor rgb="FF800080"/>
      </patternFill>
    </fill>
    <fill>
      <patternFill patternType="solid">
        <fgColor rgb="FFFFFFCC"/>
        <bgColor rgb="FFFFFFCC"/>
      </patternFill>
    </fill>
    <fill>
      <patternFill patternType="solid">
        <fgColor rgb="FFCADCF2"/>
        <bgColor indexed="64"/>
      </patternFill>
    </fill>
    <fill>
      <patternFill patternType="solid">
        <fgColor rgb="FFECF1AD"/>
        <bgColor indexed="64"/>
      </patternFill>
    </fill>
    <fill>
      <patternFill patternType="solid">
        <fgColor rgb="FFECF7AD"/>
        <bgColor indexed="64"/>
      </patternFill>
    </fill>
    <fill>
      <patternFill patternType="solid">
        <fgColor rgb="FFCBDA5C"/>
        <bgColor indexed="64"/>
      </patternFill>
    </fill>
  </fills>
  <borders count="43">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bottom/>
      <diagonal/>
    </border>
    <border>
      <left/>
      <right/>
      <top style="thin">
        <color rgb="FF000000"/>
      </top>
      <bottom style="thin">
        <color rgb="FF000000"/>
      </bottom>
      <diagonal/>
    </border>
    <border>
      <left style="thin">
        <color indexed="64"/>
      </left>
      <right style="thin">
        <color indexed="64"/>
      </right>
      <top/>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diagonal/>
    </border>
    <border>
      <left style="thin">
        <color indexed="64"/>
      </left>
      <right style="thick">
        <color indexed="64"/>
      </right>
      <top/>
      <bottom/>
      <diagonal/>
    </border>
    <border>
      <left/>
      <right/>
      <top/>
      <bottom style="thick">
        <color theme="4" tint="0.4999847407452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ck">
        <color indexed="64"/>
      </left>
      <right/>
      <top/>
      <bottom/>
      <diagonal/>
    </border>
    <border>
      <left/>
      <right style="thick">
        <color indexed="64"/>
      </right>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s>
  <cellStyleXfs count="133">
    <xf numFmtId="0" fontId="0" fillId="0" borderId="0"/>
    <xf numFmtId="0" fontId="5"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3" fillId="0" borderId="0"/>
    <xf numFmtId="0" fontId="3" fillId="0" borderId="0"/>
    <xf numFmtId="0" fontId="9" fillId="0" borderId="0"/>
    <xf numFmtId="0" fontId="3" fillId="0" borderId="0"/>
    <xf numFmtId="0" fontId="9" fillId="0" borderId="0"/>
    <xf numFmtId="0" fontId="9" fillId="0" borderId="0"/>
    <xf numFmtId="0" fontId="3" fillId="0" borderId="0"/>
    <xf numFmtId="0" fontId="3" fillId="0" borderId="0"/>
    <xf numFmtId="0" fontId="3" fillId="0" borderId="0"/>
    <xf numFmtId="0" fontId="3" fillId="0" borderId="0"/>
    <xf numFmtId="0" fontId="13" fillId="0" borderId="4" applyNumberFormat="0" applyFill="0" applyAlignment="0" applyProtection="0"/>
    <xf numFmtId="0" fontId="14" fillId="0" borderId="0"/>
    <xf numFmtId="166" fontId="14" fillId="0" borderId="0" applyFon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3" borderId="0" applyNumberFormat="0" applyBorder="0">
      <protection locked="0"/>
    </xf>
    <xf numFmtId="0" fontId="15" fillId="3" borderId="0" applyNumberFormat="0" applyBorder="0">
      <protection locked="0"/>
    </xf>
    <xf numFmtId="0" fontId="15" fillId="3" borderId="0" applyNumberFormat="0" applyBorder="0">
      <protection locked="0"/>
    </xf>
    <xf numFmtId="0" fontId="15" fillId="4" borderId="12" applyNumberFormat="0">
      <alignment horizontal="center" vertical="center"/>
      <protection locked="0"/>
    </xf>
    <xf numFmtId="0" fontId="15" fillId="4" borderId="12" applyNumberFormat="0">
      <alignment horizontal="center" vertical="center"/>
      <protection locked="0"/>
    </xf>
    <xf numFmtId="0" fontId="15" fillId="4" borderId="12" applyNumberFormat="0">
      <alignment horizontal="center" vertical="center"/>
      <protection locked="0"/>
    </xf>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3" fontId="14" fillId="0" borderId="0" applyFont="0" applyFill="0" applyBorder="0" applyAlignment="0" applyProtection="0"/>
    <xf numFmtId="3" fontId="14" fillId="0" borderId="0" applyFont="0" applyFill="0" applyBorder="0" applyAlignment="0" applyProtection="0"/>
    <xf numFmtId="3" fontId="14" fillId="0" borderId="0" applyFont="0" applyFill="0" applyBorder="0" applyAlignment="0" applyProtection="0"/>
    <xf numFmtId="3" fontId="14" fillId="0" borderId="0" applyFont="0" applyFill="0" applyBorder="0" applyAlignment="0" applyProtection="0"/>
    <xf numFmtId="3" fontId="14" fillId="0" borderId="0" applyFont="0" applyFill="0" applyBorder="0" applyAlignment="0" applyProtection="0"/>
    <xf numFmtId="3"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0" fontId="15" fillId="5" borderId="0" applyNumberFormat="0" applyBorder="0">
      <protection locked="0"/>
    </xf>
    <xf numFmtId="0" fontId="15" fillId="5" borderId="0" applyNumberFormat="0" applyBorder="0">
      <protection locked="0"/>
    </xf>
    <xf numFmtId="0" fontId="15" fillId="5" borderId="0" applyNumberFormat="0" applyBorder="0">
      <protection locked="0"/>
    </xf>
    <xf numFmtId="0" fontId="17" fillId="4" borderId="0" applyNumberFormat="0" applyBorder="0">
      <alignment vertical="center"/>
      <protection locked="0"/>
    </xf>
    <xf numFmtId="0" fontId="17" fillId="4" borderId="0" applyNumberFormat="0" applyBorder="0">
      <alignment vertical="center"/>
      <protection locked="0"/>
    </xf>
    <xf numFmtId="0" fontId="17" fillId="0" borderId="0" applyNumberFormat="0" applyBorder="0">
      <protection locked="0"/>
    </xf>
    <xf numFmtId="0" fontId="17" fillId="0" borderId="0" applyNumberFormat="0" applyBorder="0">
      <protection locked="0"/>
    </xf>
    <xf numFmtId="0" fontId="18" fillId="0" borderId="0" applyNumberFormat="0" applyBorder="0">
      <protection locked="0"/>
    </xf>
    <xf numFmtId="0" fontId="18" fillId="0" borderId="0" applyNumberFormat="0" applyBorder="0">
      <protection locked="0"/>
    </xf>
    <xf numFmtId="0" fontId="17" fillId="0" borderId="0" applyNumberFormat="0" applyBorder="0" applyProtection="0"/>
    <xf numFmtId="0" fontId="17" fillId="0" borderId="0" applyNumberFormat="0" applyBorder="0" applyProtection="0"/>
    <xf numFmtId="0" fontId="17" fillId="0" borderId="0" applyNumberFormat="0" applyBorder="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5" fillId="0" borderId="0" applyNumberFormat="0" applyFill="0" applyBorder="0" applyAlignment="0" applyProtection="0"/>
    <xf numFmtId="0" fontId="22" fillId="0" borderId="0" applyNumberFormat="0" applyFill="0" applyBorder="0" applyAlignment="0" applyProtection="0"/>
    <xf numFmtId="0" fontId="14" fillId="0" borderId="0" applyNumberFormat="0" applyFont="0" applyBorder="0" applyProtection="0"/>
    <xf numFmtId="0" fontId="15" fillId="0" borderId="0" applyNumberFormat="0" applyBorder="0" applyProtection="0"/>
    <xf numFmtId="0" fontId="15" fillId="0" borderId="0" applyNumberFormat="0" applyBorder="0" applyProtection="0"/>
    <xf numFmtId="0" fontId="15" fillId="0" borderId="0" applyNumberFormat="0" applyBorder="0" applyProtection="0"/>
    <xf numFmtId="0" fontId="15" fillId="0" borderId="0" applyNumberFormat="0" applyBorder="0" applyProtection="0"/>
    <xf numFmtId="0" fontId="15" fillId="0" borderId="0" applyNumberFormat="0" applyBorder="0" applyProtection="0"/>
    <xf numFmtId="0" fontId="15" fillId="0" borderId="0" applyNumberFormat="0" applyBorder="0" applyProtection="0"/>
    <xf numFmtId="0" fontId="15" fillId="0" borderId="0" applyNumberFormat="0" applyBorder="0" applyProtection="0"/>
    <xf numFmtId="0" fontId="15" fillId="0" borderId="0" applyNumberFormat="0" applyBorder="0" applyProtection="0"/>
    <xf numFmtId="0" fontId="15" fillId="0" borderId="0" applyNumberFormat="0" applyBorder="0" applyProtection="0"/>
    <xf numFmtId="0" fontId="15" fillId="0" borderId="0" applyNumberFormat="0" applyBorder="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Border="0" applyProtection="0"/>
    <xf numFmtId="0" fontId="15" fillId="0" borderId="0" applyNumberFormat="0" applyBorder="0" applyProtection="0"/>
    <xf numFmtId="0" fontId="15" fillId="0" borderId="0" applyNumberFormat="0" applyFill="0" applyBorder="0" applyAlignment="0" applyProtection="0"/>
    <xf numFmtId="0" fontId="15" fillId="0" borderId="0" applyNumberFormat="0" applyBorder="0" applyProtection="0"/>
    <xf numFmtId="0" fontId="15" fillId="0" borderId="0" applyNumberFormat="0" applyBorder="0" applyProtection="0"/>
    <xf numFmtId="0" fontId="16"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Border="0" applyProtection="0"/>
    <xf numFmtId="0" fontId="15" fillId="0" borderId="0" applyNumberFormat="0" applyBorder="0" applyProtection="0"/>
    <xf numFmtId="0" fontId="15" fillId="0" borderId="0" applyNumberFormat="0" applyBorder="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Border="0" applyProtection="0"/>
    <xf numFmtId="0" fontId="15" fillId="0" borderId="0" applyNumberFormat="0" applyBorder="0" applyProtection="0"/>
    <xf numFmtId="0" fontId="15" fillId="0" borderId="0" applyNumberFormat="0" applyBorder="0" applyProtection="0"/>
    <xf numFmtId="0" fontId="14" fillId="6" borderId="5" applyNumberFormat="0" applyFont="0" applyAlignment="0" applyProtection="0"/>
    <xf numFmtId="0" fontId="14" fillId="6" borderId="5" applyNumberFormat="0" applyFont="0" applyAlignment="0" applyProtection="0"/>
    <xf numFmtId="0" fontId="15" fillId="0" borderId="0" applyNumberForma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15" fillId="0" borderId="0" applyNumberFormat="0" applyBorder="0" applyProtection="0"/>
    <xf numFmtId="0" fontId="15" fillId="4" borderId="13" applyNumberFormat="0">
      <alignment vertical="center"/>
      <protection locked="0"/>
    </xf>
    <xf numFmtId="0" fontId="15" fillId="4" borderId="13" applyNumberFormat="0">
      <alignment vertical="center"/>
      <protection locked="0"/>
    </xf>
    <xf numFmtId="0" fontId="15" fillId="4" borderId="13" applyNumberFormat="0">
      <alignment vertical="center"/>
      <protection locked="0"/>
    </xf>
    <xf numFmtId="0" fontId="15" fillId="3" borderId="0" applyNumberFormat="0" applyBorder="0">
      <protection locked="0"/>
    </xf>
    <xf numFmtId="0" fontId="15" fillId="3" borderId="0" applyNumberFormat="0" applyBorder="0">
      <protection locked="0"/>
    </xf>
    <xf numFmtId="0" fontId="15" fillId="3" borderId="0" applyNumberFormat="0" applyBorder="0">
      <protection locked="0"/>
    </xf>
    <xf numFmtId="0" fontId="38" fillId="0" borderId="25" applyNumberFormat="0" applyFill="0" applyAlignment="0" applyProtection="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03">
    <xf numFmtId="0" fontId="0" fillId="0" borderId="0" xfId="0"/>
    <xf numFmtId="0" fontId="0" fillId="0" borderId="0" xfId="0" applyAlignment="1">
      <alignment horizontal="center"/>
    </xf>
    <xf numFmtId="0" fontId="3" fillId="0" borderId="0" xfId="0" applyFont="1" applyAlignment="1">
      <alignment horizontal="center"/>
    </xf>
    <xf numFmtId="0" fontId="0" fillId="0" borderId="0" xfId="0" applyAlignment="1">
      <alignment horizontal="left"/>
    </xf>
    <xf numFmtId="0" fontId="6" fillId="0" borderId="0" xfId="0" applyFont="1" applyAlignment="1">
      <alignment horizontal="center"/>
    </xf>
    <xf numFmtId="0" fontId="3" fillId="0" borderId="0" xfId="0" applyFont="1" applyAlignment="1">
      <alignment horizontal="left"/>
    </xf>
    <xf numFmtId="0" fontId="8" fillId="0" borderId="0" xfId="0" applyFont="1" applyAlignment="1">
      <alignment horizontal="left"/>
    </xf>
    <xf numFmtId="0" fontId="9" fillId="0" borderId="0" xfId="9"/>
    <xf numFmtId="0" fontId="7" fillId="0" borderId="0" xfId="0" applyFont="1"/>
    <xf numFmtId="0" fontId="11" fillId="2" borderId="0" xfId="0" applyFont="1" applyFill="1"/>
    <xf numFmtId="0" fontId="12" fillId="2" borderId="0" xfId="1" applyFont="1" applyFill="1" applyBorder="1" applyAlignment="1" applyProtection="1"/>
    <xf numFmtId="0" fontId="12" fillId="0" borderId="0" xfId="1" applyFont="1" applyBorder="1" applyAlignment="1" applyProtection="1"/>
    <xf numFmtId="0" fontId="12" fillId="0" borderId="0" xfId="1" applyFont="1" applyAlignment="1" applyProtection="1"/>
    <xf numFmtId="0" fontId="13" fillId="0" borderId="0" xfId="15" applyBorder="1" applyAlignment="1"/>
    <xf numFmtId="0" fontId="13" fillId="0" borderId="0" xfId="15" applyFill="1" applyBorder="1" applyAlignment="1"/>
    <xf numFmtId="0" fontId="7" fillId="0" borderId="0" xfId="5" applyFont="1"/>
    <xf numFmtId="0" fontId="27" fillId="0" borderId="0" xfId="0" applyFont="1"/>
    <xf numFmtId="0" fontId="27" fillId="0" borderId="0" xfId="0" applyFont="1" applyAlignment="1">
      <alignment horizontal="center"/>
    </xf>
    <xf numFmtId="0" fontId="28" fillId="0" borderId="0" xfId="0" applyFont="1" applyAlignment="1">
      <alignment horizontal="center"/>
    </xf>
    <xf numFmtId="0" fontId="29" fillId="0" borderId="9" xfId="0" applyFont="1" applyBorder="1" applyAlignment="1">
      <alignment vertical="center" wrapText="1"/>
    </xf>
    <xf numFmtId="0" fontId="29" fillId="0" borderId="1" xfId="0" applyFont="1" applyBorder="1" applyAlignment="1">
      <alignment horizontal="center" vertical="center"/>
    </xf>
    <xf numFmtId="0" fontId="29" fillId="0" borderId="0" xfId="0" applyFont="1" applyAlignment="1">
      <alignment vertical="center"/>
    </xf>
    <xf numFmtId="0" fontId="27" fillId="0" borderId="0" xfId="0" applyFont="1" applyAlignment="1">
      <alignment vertical="center"/>
    </xf>
    <xf numFmtId="0" fontId="29" fillId="0" borderId="0" xfId="0" applyFont="1"/>
    <xf numFmtId="0" fontId="27" fillId="0" borderId="0" xfId="0" applyFont="1" applyAlignment="1">
      <alignment horizontal="center" vertical="center"/>
    </xf>
    <xf numFmtId="164" fontId="32" fillId="2" borderId="0" xfId="0" applyNumberFormat="1" applyFont="1" applyFill="1" applyAlignment="1">
      <alignment horizontal="center" vertical="center"/>
    </xf>
    <xf numFmtId="0" fontId="30" fillId="0" borderId="0" xfId="0" applyFont="1"/>
    <xf numFmtId="0" fontId="29" fillId="0" borderId="9" xfId="0" applyFont="1" applyBorder="1" applyAlignment="1">
      <alignment horizontal="left" vertical="center"/>
    </xf>
    <xf numFmtId="0" fontId="29" fillId="0" borderId="0" xfId="0" applyFont="1" applyAlignment="1">
      <alignment horizontal="right" vertical="center"/>
    </xf>
    <xf numFmtId="0" fontId="27" fillId="0" borderId="0" xfId="0" applyFont="1" applyAlignment="1">
      <alignment horizontal="right" vertical="center"/>
    </xf>
    <xf numFmtId="0" fontId="27" fillId="2" borderId="0" xfId="0" applyFont="1" applyFill="1"/>
    <xf numFmtId="0" fontId="27" fillId="0" borderId="0" xfId="0" applyFont="1" applyAlignment="1">
      <alignment horizontal="right"/>
    </xf>
    <xf numFmtId="0" fontId="27" fillId="2" borderId="0" xfId="0" applyFont="1" applyFill="1" applyAlignment="1">
      <alignment horizontal="right"/>
    </xf>
    <xf numFmtId="164" fontId="30" fillId="2" borderId="0" xfId="0" applyNumberFormat="1" applyFont="1" applyFill="1" applyAlignment="1">
      <alignment horizontal="center" vertical="center"/>
    </xf>
    <xf numFmtId="164" fontId="32" fillId="2" borderId="0" xfId="0" applyNumberFormat="1" applyFont="1" applyFill="1" applyAlignment="1">
      <alignment horizontal="right" vertical="center"/>
    </xf>
    <xf numFmtId="0" fontId="33" fillId="0" borderId="0" xfId="9" applyFont="1"/>
    <xf numFmtId="0" fontId="35" fillId="0" borderId="0" xfId="0" applyFont="1"/>
    <xf numFmtId="0" fontId="29" fillId="0" borderId="1" xfId="0" applyFont="1" applyBorder="1" applyAlignment="1">
      <alignment horizontal="left" vertical="center"/>
    </xf>
    <xf numFmtId="0" fontId="37" fillId="0" borderId="1" xfId="0" applyFont="1" applyBorder="1" applyAlignment="1">
      <alignment horizontal="center" vertical="center"/>
    </xf>
    <xf numFmtId="0" fontId="29" fillId="7" borderId="21" xfId="0" applyFont="1" applyFill="1" applyBorder="1" applyAlignment="1">
      <alignment horizontal="left" wrapText="1"/>
    </xf>
    <xf numFmtId="0" fontId="41" fillId="0" borderId="0" xfId="0" applyFont="1"/>
    <xf numFmtId="0" fontId="26" fillId="0" borderId="0" xfId="0" applyFont="1"/>
    <xf numFmtId="0" fontId="3" fillId="0" borderId="0" xfId="0" applyFont="1"/>
    <xf numFmtId="0" fontId="40" fillId="0" borderId="0" xfId="15" applyFont="1" applyBorder="1"/>
    <xf numFmtId="0" fontId="29" fillId="0" borderId="8" xfId="0" applyFont="1" applyBorder="1" applyAlignment="1">
      <alignment vertical="center"/>
    </xf>
    <xf numFmtId="0" fontId="27" fillId="0" borderId="8" xfId="0" applyFont="1" applyBorder="1" applyAlignment="1">
      <alignment vertical="center"/>
    </xf>
    <xf numFmtId="0" fontId="27" fillId="0" borderId="8" xfId="0" applyFont="1" applyBorder="1"/>
    <xf numFmtId="0" fontId="29" fillId="0" borderId="8" xfId="0" applyFont="1" applyBorder="1"/>
    <xf numFmtId="0" fontId="39" fillId="0" borderId="0" xfId="123" applyFont="1" applyBorder="1"/>
    <xf numFmtId="0" fontId="39" fillId="0" borderId="0" xfId="123" applyFont="1" applyBorder="1" applyAlignment="1">
      <alignment vertical="center"/>
    </xf>
    <xf numFmtId="0" fontId="5" fillId="0" borderId="0" xfId="1" applyBorder="1" applyAlignment="1" applyProtection="1"/>
    <xf numFmtId="0" fontId="41" fillId="0" borderId="0" xfId="0" applyFont="1" applyAlignment="1">
      <alignment horizontal="left"/>
    </xf>
    <xf numFmtId="0" fontId="29" fillId="7" borderId="22" xfId="0" applyFont="1" applyFill="1" applyBorder="1" applyAlignment="1">
      <alignment horizontal="left" wrapText="1"/>
    </xf>
    <xf numFmtId="0" fontId="41" fillId="0" borderId="0" xfId="2" applyFont="1" applyBorder="1" applyAlignment="1" applyProtection="1">
      <alignment horizontal="left"/>
    </xf>
    <xf numFmtId="0" fontId="32" fillId="0" borderId="8" xfId="14" applyFont="1" applyBorder="1" applyAlignment="1">
      <alignment horizontal="left" wrapText="1"/>
    </xf>
    <xf numFmtId="0" fontId="29" fillId="0" borderId="9" xfId="14" applyFont="1" applyBorder="1" applyAlignment="1">
      <alignment horizontal="left" vertical="center" wrapText="1"/>
    </xf>
    <xf numFmtId="0" fontId="31" fillId="0" borderId="11" xfId="14" applyFont="1" applyBorder="1" applyAlignment="1">
      <alignment horizontal="left" vertical="center" wrapText="1"/>
    </xf>
    <xf numFmtId="0" fontId="31" fillId="2" borderId="11" xfId="14" applyFont="1" applyFill="1" applyBorder="1" applyAlignment="1">
      <alignment horizontal="left" vertical="center" wrapText="1"/>
    </xf>
    <xf numFmtId="0" fontId="29" fillId="2" borderId="11" xfId="14" applyFont="1" applyFill="1" applyBorder="1" applyAlignment="1">
      <alignment horizontal="left" vertical="center" wrapText="1"/>
    </xf>
    <xf numFmtId="0" fontId="31" fillId="0" borderId="2" xfId="14" applyFont="1" applyBorder="1" applyAlignment="1">
      <alignment horizontal="center" vertical="center" wrapText="1"/>
    </xf>
    <xf numFmtId="0" fontId="32" fillId="0" borderId="8" xfId="0" applyFont="1" applyBorder="1" applyAlignment="1">
      <alignment horizontal="left" vertical="center"/>
    </xf>
    <xf numFmtId="0" fontId="27" fillId="0" borderId="8" xfId="0" applyFont="1" applyBorder="1" applyAlignment="1">
      <alignment horizontal="left"/>
    </xf>
    <xf numFmtId="0" fontId="27" fillId="0" borderId="0" xfId="0" applyFont="1" applyAlignment="1">
      <alignment wrapText="1"/>
    </xf>
    <xf numFmtId="0" fontId="43" fillId="0" borderId="0" xfId="2" applyFont="1" applyAlignment="1" applyProtection="1"/>
    <xf numFmtId="0" fontId="45" fillId="2" borderId="0" xfId="15" applyFont="1" applyFill="1" applyBorder="1"/>
    <xf numFmtId="0" fontId="46" fillId="0" borderId="0" xfId="2" applyFont="1" applyAlignment="1" applyProtection="1"/>
    <xf numFmtId="49" fontId="27" fillId="0" borderId="0" xfId="0" applyNumberFormat="1" applyFont="1"/>
    <xf numFmtId="0" fontId="33" fillId="0" borderId="0" xfId="0" applyFont="1"/>
    <xf numFmtId="0" fontId="47" fillId="2" borderId="0" xfId="2" applyFont="1" applyFill="1" applyAlignment="1" applyProtection="1"/>
    <xf numFmtId="0" fontId="41" fillId="0" borderId="0" xfId="0" applyFont="1" applyAlignment="1">
      <alignment vertical="center"/>
    </xf>
    <xf numFmtId="0" fontId="48" fillId="0" borderId="0" xfId="0" applyFont="1" applyAlignment="1">
      <alignment vertical="center"/>
    </xf>
    <xf numFmtId="0" fontId="33" fillId="0" borderId="0" xfId="0" applyFont="1" applyAlignment="1">
      <alignment vertical="center"/>
    </xf>
    <xf numFmtId="0" fontId="44" fillId="0" borderId="0" xfId="1" applyFont="1" applyAlignment="1" applyProtection="1">
      <alignment vertical="center"/>
    </xf>
    <xf numFmtId="0" fontId="34" fillId="0" borderId="0" xfId="0" applyFont="1" applyAlignment="1">
      <alignment vertical="center" wrapText="1"/>
    </xf>
    <xf numFmtId="0" fontId="29" fillId="0" borderId="10" xfId="0" applyFont="1" applyBorder="1" applyAlignment="1">
      <alignment horizontal="left"/>
    </xf>
    <xf numFmtId="0" fontId="28" fillId="0" borderId="14" xfId="0" applyFont="1" applyBorder="1" applyAlignment="1">
      <alignment horizontal="left"/>
    </xf>
    <xf numFmtId="0" fontId="28" fillId="0" borderId="11" xfId="0" applyFont="1" applyBorder="1" applyAlignment="1">
      <alignment horizontal="left"/>
    </xf>
    <xf numFmtId="0" fontId="27" fillId="7" borderId="0" xfId="0" applyFont="1" applyFill="1"/>
    <xf numFmtId="0" fontId="27" fillId="7" borderId="0" xfId="1" applyFont="1" applyFill="1" applyBorder="1" applyAlignment="1" applyProtection="1"/>
    <xf numFmtId="0" fontId="27" fillId="8" borderId="0" xfId="0" applyFont="1" applyFill="1"/>
    <xf numFmtId="0" fontId="11" fillId="8" borderId="0" xfId="0" applyFont="1" applyFill="1"/>
    <xf numFmtId="0" fontId="49" fillId="0" borderId="0" xfId="0" applyFont="1" applyAlignment="1">
      <alignment vertical="center"/>
    </xf>
    <xf numFmtId="0" fontId="50" fillId="0" borderId="0" xfId="0" applyFont="1"/>
    <xf numFmtId="0" fontId="46" fillId="0" borderId="0" xfId="1" applyFont="1" applyAlignment="1" applyProtection="1"/>
    <xf numFmtId="0" fontId="29" fillId="0" borderId="34" xfId="0" applyFont="1" applyBorder="1"/>
    <xf numFmtId="0" fontId="29" fillId="0" borderId="32" xfId="0" applyFont="1" applyBorder="1" applyAlignment="1">
      <alignment horizontal="left"/>
    </xf>
    <xf numFmtId="0" fontId="29" fillId="0" borderId="33" xfId="0" applyFont="1" applyBorder="1" applyAlignment="1">
      <alignment horizontal="left"/>
    </xf>
    <xf numFmtId="0" fontId="12" fillId="2" borderId="0" xfId="0" applyFont="1" applyFill="1"/>
    <xf numFmtId="0" fontId="27" fillId="0" borderId="15" xfId="0" applyFont="1" applyBorder="1"/>
    <xf numFmtId="165" fontId="0" fillId="0" borderId="0" xfId="0" applyNumberFormat="1"/>
    <xf numFmtId="167" fontId="0" fillId="0" borderId="0" xfId="0" applyNumberFormat="1"/>
    <xf numFmtId="0" fontId="29" fillId="2" borderId="2" xfId="14" applyFont="1" applyFill="1" applyBorder="1" applyAlignment="1">
      <alignment horizontal="left" vertical="center" wrapText="1"/>
    </xf>
    <xf numFmtId="0" fontId="29" fillId="0" borderId="2" xfId="0" applyFont="1" applyBorder="1" applyAlignment="1">
      <alignment horizontal="left"/>
    </xf>
    <xf numFmtId="0" fontId="54" fillId="0" borderId="1" xfId="0" applyFont="1" applyBorder="1" applyAlignment="1">
      <alignment horizontal="left" vertical="center"/>
    </xf>
    <xf numFmtId="0" fontId="55" fillId="0" borderId="0" xfId="0" applyFont="1"/>
    <xf numFmtId="0" fontId="28" fillId="0" borderId="10" xfId="0" applyFont="1" applyBorder="1" applyAlignment="1">
      <alignment horizontal="left"/>
    </xf>
    <xf numFmtId="0" fontId="30" fillId="0" borderId="10" xfId="0" applyFont="1" applyBorder="1" applyAlignment="1">
      <alignment horizontal="left"/>
    </xf>
    <xf numFmtId="0" fontId="29" fillId="0" borderId="1" xfId="0" applyFont="1" applyBorder="1" applyAlignment="1">
      <alignment vertical="center" wrapText="1"/>
    </xf>
    <xf numFmtId="165" fontId="41" fillId="0" borderId="0" xfId="0" applyNumberFormat="1" applyFont="1"/>
    <xf numFmtId="0" fontId="0" fillId="2" borderId="0" xfId="0" applyFill="1"/>
    <xf numFmtId="164" fontId="58" fillId="0" borderId="0" xfId="0" applyNumberFormat="1" applyFont="1" applyAlignment="1">
      <alignment horizontal="center" vertical="center"/>
    </xf>
    <xf numFmtId="164" fontId="58" fillId="0" borderId="0" xfId="0" applyNumberFormat="1" applyFont="1" applyAlignment="1">
      <alignment horizontal="center" vertical="center" wrapText="1"/>
    </xf>
    <xf numFmtId="0" fontId="29" fillId="9" borderId="21" xfId="0" applyFont="1" applyFill="1" applyBorder="1" applyAlignment="1">
      <alignment horizontal="left" wrapText="1"/>
    </xf>
    <xf numFmtId="0" fontId="29" fillId="9" borderId="22" xfId="0" applyFont="1" applyFill="1" applyBorder="1" applyAlignment="1">
      <alignment horizontal="left" wrapText="1"/>
    </xf>
    <xf numFmtId="165" fontId="33" fillId="0" borderId="0" xfId="9" applyNumberFormat="1" applyFont="1"/>
    <xf numFmtId="168" fontId="0" fillId="0" borderId="0" xfId="0" applyNumberFormat="1"/>
    <xf numFmtId="0" fontId="59" fillId="0" borderId="0" xfId="0" applyFont="1"/>
    <xf numFmtId="0" fontId="60" fillId="0" borderId="0" xfId="0" applyFont="1" applyAlignment="1">
      <alignment vertical="center"/>
    </xf>
    <xf numFmtId="0" fontId="34" fillId="0" borderId="0" xfId="0" applyFont="1" applyAlignment="1">
      <alignment vertical="center"/>
    </xf>
    <xf numFmtId="0" fontId="34" fillId="0" borderId="26" xfId="0" applyFont="1" applyBorder="1" applyAlignment="1">
      <alignment vertical="center"/>
    </xf>
    <xf numFmtId="0" fontId="34" fillId="0" borderId="27" xfId="0" applyFont="1" applyBorder="1" applyAlignment="1">
      <alignment vertical="center"/>
    </xf>
    <xf numFmtId="0" fontId="34" fillId="0" borderId="28" xfId="0" applyFont="1" applyBorder="1" applyAlignment="1">
      <alignment vertical="center"/>
    </xf>
    <xf numFmtId="0" fontId="27" fillId="0" borderId="15" xfId="0" applyFont="1" applyBorder="1" applyAlignment="1">
      <alignment vertical="center"/>
    </xf>
    <xf numFmtId="0" fontId="27" fillId="0" borderId="18" xfId="0" applyFont="1" applyBorder="1" applyAlignment="1">
      <alignment vertical="center"/>
    </xf>
    <xf numFmtId="0" fontId="27" fillId="0" borderId="17" xfId="0" applyFont="1" applyBorder="1" applyAlignment="1">
      <alignment vertical="center"/>
    </xf>
    <xf numFmtId="0" fontId="27" fillId="0" borderId="19" xfId="0" applyFont="1" applyBorder="1" applyAlignment="1">
      <alignment vertical="center"/>
    </xf>
    <xf numFmtId="0" fontId="27" fillId="0" borderId="29" xfId="0" applyFont="1" applyBorder="1" applyAlignment="1">
      <alignment vertical="center"/>
    </xf>
    <xf numFmtId="0" fontId="27" fillId="0" borderId="20" xfId="0" applyFont="1" applyBorder="1" applyAlignment="1">
      <alignment vertical="center" wrapText="1"/>
    </xf>
    <xf numFmtId="0" fontId="55" fillId="0" borderId="0" xfId="0" applyFont="1" applyAlignment="1">
      <alignment vertical="center"/>
    </xf>
    <xf numFmtId="0" fontId="27" fillId="0" borderId="0" xfId="1" applyFont="1" applyAlignment="1" applyProtection="1">
      <alignment horizontal="left" vertical="center"/>
    </xf>
    <xf numFmtId="0" fontId="46" fillId="0" borderId="0" xfId="1" applyFont="1" applyAlignment="1" applyProtection="1">
      <alignment horizontal="left" vertical="center"/>
    </xf>
    <xf numFmtId="0" fontId="27" fillId="0" borderId="0" xfId="0" applyFont="1" applyAlignment="1">
      <alignment horizontal="left" vertical="center"/>
    </xf>
    <xf numFmtId="0" fontId="46" fillId="0" borderId="0" xfId="1" applyFont="1" applyFill="1" applyBorder="1" applyAlignment="1" applyProtection="1">
      <alignment horizontal="left" vertical="center"/>
    </xf>
    <xf numFmtId="0" fontId="27" fillId="0" borderId="0" xfId="0" applyFont="1" applyAlignment="1">
      <alignment vertical="center" wrapText="1"/>
    </xf>
    <xf numFmtId="0" fontId="27" fillId="0" borderId="0" xfId="0" applyFont="1" applyAlignment="1">
      <alignment horizontal="left" vertical="center" wrapText="1"/>
    </xf>
    <xf numFmtId="0" fontId="61" fillId="0" borderId="0" xfId="72" applyFont="1"/>
    <xf numFmtId="0" fontId="62" fillId="0" borderId="0" xfId="16" applyFont="1" applyAlignment="1">
      <alignment horizontal="left" vertical="top" wrapText="1"/>
    </xf>
    <xf numFmtId="0" fontId="33" fillId="2" borderId="0" xfId="0" applyFont="1" applyFill="1"/>
    <xf numFmtId="0" fontId="27" fillId="0" borderId="0" xfId="0" applyFont="1" applyAlignment="1">
      <alignment horizontal="left"/>
    </xf>
    <xf numFmtId="0" fontId="27" fillId="7" borderId="23" xfId="0" applyFont="1" applyFill="1" applyBorder="1" applyAlignment="1">
      <alignment horizontal="right"/>
    </xf>
    <xf numFmtId="0" fontId="27" fillId="7" borderId="24" xfId="0" applyFont="1" applyFill="1" applyBorder="1" applyAlignment="1">
      <alignment horizontal="right"/>
    </xf>
    <xf numFmtId="0" fontId="29" fillId="0" borderId="35" xfId="0" applyFont="1" applyBorder="1" applyAlignment="1">
      <alignment horizontal="left" vertical="top"/>
    </xf>
    <xf numFmtId="0" fontId="27" fillId="0" borderId="31" xfId="0" applyFont="1" applyBorder="1" applyAlignment="1">
      <alignment horizontal="right"/>
    </xf>
    <xf numFmtId="0" fontId="29" fillId="7" borderId="6" xfId="0" applyFont="1" applyFill="1" applyBorder="1" applyAlignment="1">
      <alignment horizontal="left" wrapText="1"/>
    </xf>
    <xf numFmtId="0" fontId="27" fillId="7" borderId="16" xfId="0" applyFont="1" applyFill="1" applyBorder="1" applyAlignment="1">
      <alignment horizontal="right"/>
    </xf>
    <xf numFmtId="0" fontId="29" fillId="0" borderId="31" xfId="0" applyFont="1" applyBorder="1"/>
    <xf numFmtId="0" fontId="29" fillId="0" borderId="35" xfId="0" applyFont="1" applyBorder="1"/>
    <xf numFmtId="0" fontId="29" fillId="0" borderId="34" xfId="0" applyFont="1" applyBorder="1" applyAlignment="1">
      <alignment horizontal="left"/>
    </xf>
    <xf numFmtId="0" fontId="51" fillId="0" borderId="0" xfId="0" applyFont="1"/>
    <xf numFmtId="0" fontId="0" fillId="0" borderId="36" xfId="0" applyBorder="1" applyAlignment="1">
      <alignment horizontal="left"/>
    </xf>
    <xf numFmtId="0" fontId="0" fillId="0" borderId="1" xfId="0" applyBorder="1" applyAlignment="1">
      <alignment horizontal="left"/>
    </xf>
    <xf numFmtId="0" fontId="29" fillId="0" borderId="16" xfId="0" applyFont="1" applyBorder="1"/>
    <xf numFmtId="0" fontId="29" fillId="0" borderId="19" xfId="0" applyFont="1" applyBorder="1"/>
    <xf numFmtId="0" fontId="29" fillId="0" borderId="37" xfId="0" applyFont="1" applyBorder="1"/>
    <xf numFmtId="0" fontId="29" fillId="0" borderId="7" xfId="0" applyFont="1" applyBorder="1" applyAlignment="1">
      <alignment horizontal="right"/>
    </xf>
    <xf numFmtId="0" fontId="29" fillId="7" borderId="7" xfId="0" applyFont="1" applyFill="1" applyBorder="1" applyAlignment="1">
      <alignment horizontal="right"/>
    </xf>
    <xf numFmtId="0" fontId="28" fillId="0" borderId="8" xfId="0" applyFont="1" applyBorder="1" applyAlignment="1">
      <alignment horizontal="right"/>
    </xf>
    <xf numFmtId="0" fontId="28" fillId="7" borderId="16" xfId="0" applyFont="1" applyFill="1" applyBorder="1" applyAlignment="1">
      <alignment horizontal="right"/>
    </xf>
    <xf numFmtId="0" fontId="28" fillId="7" borderId="14" xfId="0" applyFont="1" applyFill="1" applyBorder="1" applyAlignment="1">
      <alignment horizontal="right"/>
    </xf>
    <xf numFmtId="0" fontId="6" fillId="7" borderId="14" xfId="0" applyFont="1" applyFill="1" applyBorder="1" applyAlignment="1">
      <alignment horizontal="right"/>
    </xf>
    <xf numFmtId="0" fontId="28" fillId="7" borderId="14" xfId="0" applyFont="1" applyFill="1" applyBorder="1" applyAlignment="1">
      <alignment horizontal="right" vertical="center"/>
    </xf>
    <xf numFmtId="0" fontId="28" fillId="0" borderId="11" xfId="0" applyFont="1" applyBorder="1" applyAlignment="1">
      <alignment horizontal="right"/>
    </xf>
    <xf numFmtId="0" fontId="28" fillId="7" borderId="2" xfId="0" applyFont="1" applyFill="1" applyBorder="1" applyAlignment="1">
      <alignment horizontal="right"/>
    </xf>
    <xf numFmtId="0" fontId="28" fillId="7" borderId="11" xfId="0" applyFont="1" applyFill="1" applyBorder="1" applyAlignment="1">
      <alignment horizontal="right"/>
    </xf>
    <xf numFmtId="0" fontId="6" fillId="7" borderId="11" xfId="0" applyFont="1" applyFill="1" applyBorder="1" applyAlignment="1">
      <alignment horizontal="right"/>
    </xf>
    <xf numFmtId="0" fontId="28" fillId="7" borderId="11" xfId="0" applyFont="1" applyFill="1" applyBorder="1" applyAlignment="1">
      <alignment horizontal="right" vertical="center"/>
    </xf>
    <xf numFmtId="0" fontId="30" fillId="0" borderId="7" xfId="0" applyFont="1" applyBorder="1" applyAlignment="1">
      <alignment horizontal="right"/>
    </xf>
    <xf numFmtId="0" fontId="30" fillId="7" borderId="10" xfId="0" applyFont="1" applyFill="1" applyBorder="1" applyAlignment="1">
      <alignment horizontal="right"/>
    </xf>
    <xf numFmtId="0" fontId="28" fillId="7" borderId="8" xfId="0" applyFont="1" applyFill="1" applyBorder="1" applyAlignment="1">
      <alignment horizontal="right" vertical="center"/>
    </xf>
    <xf numFmtId="0" fontId="6" fillId="7" borderId="8" xfId="0" applyFont="1" applyFill="1" applyBorder="1" applyAlignment="1">
      <alignment horizontal="right"/>
    </xf>
    <xf numFmtId="0" fontId="28" fillId="7" borderId="9" xfId="0" applyFont="1" applyFill="1" applyBorder="1" applyAlignment="1">
      <alignment horizontal="right" vertical="center"/>
    </xf>
    <xf numFmtId="0" fontId="6" fillId="7" borderId="9" xfId="0" applyFont="1" applyFill="1" applyBorder="1" applyAlignment="1">
      <alignment horizontal="right"/>
    </xf>
    <xf numFmtId="0" fontId="29" fillId="7" borderId="10" xfId="0" applyFont="1" applyFill="1" applyBorder="1" applyAlignment="1">
      <alignment horizontal="right"/>
    </xf>
    <xf numFmtId="0" fontId="29" fillId="7" borderId="7" xfId="0" applyFont="1" applyFill="1" applyBorder="1" applyAlignment="1">
      <alignment horizontal="right" vertical="center"/>
    </xf>
    <xf numFmtId="0" fontId="28" fillId="0" borderId="9" xfId="0" applyFont="1" applyBorder="1" applyAlignment="1">
      <alignment horizontal="right"/>
    </xf>
    <xf numFmtId="0" fontId="28" fillId="0" borderId="14" xfId="0" applyFont="1" applyBorder="1" applyAlignment="1">
      <alignment horizontal="right"/>
    </xf>
    <xf numFmtId="0" fontId="29" fillId="0" borderId="1" xfId="0" applyFont="1" applyBorder="1"/>
    <xf numFmtId="0" fontId="32" fillId="7" borderId="0" xfId="14" applyFont="1" applyFill="1" applyAlignment="1">
      <alignment horizontal="right" wrapText="1"/>
    </xf>
    <xf numFmtId="164" fontId="32" fillId="7" borderId="0" xfId="0" applyNumberFormat="1" applyFont="1" applyFill="1" applyAlignment="1">
      <alignment horizontal="right"/>
    </xf>
    <xf numFmtId="0" fontId="27" fillId="7" borderId="0" xfId="0" applyFont="1" applyFill="1" applyAlignment="1">
      <alignment horizontal="right"/>
    </xf>
    <xf numFmtId="3" fontId="27" fillId="0" borderId="16" xfId="14" applyNumberFormat="1" applyFont="1" applyBorder="1" applyAlignment="1">
      <alignment horizontal="right"/>
    </xf>
    <xf numFmtId="3" fontId="27" fillId="7" borderId="16" xfId="14" applyNumberFormat="1" applyFont="1" applyFill="1" applyBorder="1" applyAlignment="1">
      <alignment horizontal="right"/>
    </xf>
    <xf numFmtId="164" fontId="27" fillId="7" borderId="0" xfId="0" applyNumberFormat="1" applyFont="1" applyFill="1" applyAlignment="1">
      <alignment horizontal="right"/>
    </xf>
    <xf numFmtId="3" fontId="32" fillId="7" borderId="16" xfId="14" applyNumberFormat="1" applyFont="1" applyFill="1" applyBorder="1" applyAlignment="1">
      <alignment horizontal="right"/>
    </xf>
    <xf numFmtId="0" fontId="27" fillId="0" borderId="0" xfId="2" applyFont="1" applyBorder="1" applyAlignment="1" applyProtection="1">
      <alignment horizontal="left"/>
    </xf>
    <xf numFmtId="0" fontId="27" fillId="7" borderId="0" xfId="0" applyFont="1" applyFill="1" applyAlignment="1">
      <alignment horizontal="right" vertical="center"/>
    </xf>
    <xf numFmtId="0" fontId="29" fillId="7" borderId="0" xfId="0" applyFont="1" applyFill="1" applyAlignment="1">
      <alignment horizontal="right" vertical="center"/>
    </xf>
    <xf numFmtId="0" fontId="27" fillId="0" borderId="14" xfId="0" applyFont="1" applyBorder="1"/>
    <xf numFmtId="0" fontId="27" fillId="0" borderId="1" xfId="0" applyFont="1" applyBorder="1"/>
    <xf numFmtId="165" fontId="27" fillId="7" borderId="0" xfId="0" applyNumberFormat="1" applyFont="1" applyFill="1" applyAlignment="1">
      <alignment horizontal="right"/>
    </xf>
    <xf numFmtId="0" fontId="29" fillId="7" borderId="0" xfId="0" applyFont="1" applyFill="1" applyAlignment="1">
      <alignment horizontal="right"/>
    </xf>
    <xf numFmtId="0" fontId="53" fillId="7" borderId="0" xfId="0" applyFont="1" applyFill="1" applyAlignment="1">
      <alignment horizontal="right"/>
    </xf>
    <xf numFmtId="0" fontId="46" fillId="0" borderId="0" xfId="1" applyFont="1" applyBorder="1" applyAlignment="1" applyProtection="1"/>
    <xf numFmtId="0" fontId="32" fillId="7" borderId="0" xfId="0" applyFont="1" applyFill="1" applyAlignment="1">
      <alignment horizontal="right" vertical="center"/>
    </xf>
    <xf numFmtId="164" fontId="32" fillId="7" borderId="0" xfId="0" applyNumberFormat="1" applyFont="1" applyFill="1" applyAlignment="1">
      <alignment horizontal="right" vertical="center"/>
    </xf>
    <xf numFmtId="164" fontId="36" fillId="7" borderId="0" xfId="0" applyNumberFormat="1" applyFont="1" applyFill="1" applyAlignment="1">
      <alignment horizontal="right" vertical="center"/>
    </xf>
    <xf numFmtId="164" fontId="32" fillId="7" borderId="0" xfId="0" applyNumberFormat="1" applyFont="1" applyFill="1" applyAlignment="1">
      <alignment horizontal="right" vertical="center" wrapText="1"/>
    </xf>
    <xf numFmtId="0" fontId="27" fillId="0" borderId="8" xfId="5" applyFont="1" applyBorder="1" applyAlignment="1">
      <alignment horizontal="left" wrapText="1"/>
    </xf>
    <xf numFmtId="0" fontId="27" fillId="0" borderId="16" xfId="5" applyFont="1" applyBorder="1" applyAlignment="1">
      <alignment horizontal="right" wrapText="1"/>
    </xf>
    <xf numFmtId="0" fontId="29" fillId="0" borderId="9" xfId="5" applyFont="1" applyBorder="1" applyAlignment="1">
      <alignment horizontal="center" vertical="center" wrapText="1"/>
    </xf>
    <xf numFmtId="0" fontId="29" fillId="0" borderId="1" xfId="5" applyFont="1" applyBorder="1" applyAlignment="1">
      <alignment horizontal="left" vertical="center" wrapText="1"/>
    </xf>
    <xf numFmtId="0" fontId="29" fillId="0" borderId="1" xfId="5" applyFont="1" applyBorder="1" applyAlignment="1">
      <alignment horizontal="left" vertical="center"/>
    </xf>
    <xf numFmtId="0" fontId="29" fillId="0" borderId="2" xfId="5" applyFont="1" applyBorder="1" applyAlignment="1">
      <alignment horizontal="left" vertical="center" wrapText="1"/>
    </xf>
    <xf numFmtId="0" fontId="32" fillId="7" borderId="16" xfId="0" applyFont="1" applyFill="1" applyBorder="1" applyAlignment="1">
      <alignment horizontal="right" vertical="center"/>
    </xf>
    <xf numFmtId="0" fontId="32" fillId="7" borderId="8" xfId="0" applyFont="1" applyFill="1" applyBorder="1" applyAlignment="1">
      <alignment horizontal="right" vertical="center"/>
    </xf>
    <xf numFmtId="165" fontId="27" fillId="7" borderId="16" xfId="5" applyNumberFormat="1" applyFont="1" applyFill="1" applyBorder="1" applyAlignment="1">
      <alignment horizontal="right"/>
    </xf>
    <xf numFmtId="165" fontId="33" fillId="7" borderId="0" xfId="9" applyNumberFormat="1" applyFont="1" applyFill="1" applyAlignment="1">
      <alignment horizontal="right"/>
    </xf>
    <xf numFmtId="165" fontId="27" fillId="7" borderId="0" xfId="5" applyNumberFormat="1" applyFont="1" applyFill="1" applyAlignment="1">
      <alignment horizontal="right"/>
    </xf>
    <xf numFmtId="0" fontId="27" fillId="7" borderId="16" xfId="5" applyFont="1" applyFill="1" applyBorder="1" applyAlignment="1">
      <alignment horizontal="right"/>
    </xf>
    <xf numFmtId="0" fontId="33" fillId="7" borderId="0" xfId="9" applyFont="1" applyFill="1" applyAlignment="1">
      <alignment horizontal="right"/>
    </xf>
    <xf numFmtId="0" fontId="27" fillId="7" borderId="0" xfId="5" applyFont="1" applyFill="1" applyAlignment="1">
      <alignment horizontal="right"/>
    </xf>
    <xf numFmtId="0" fontId="27" fillId="0" borderId="31" xfId="0" applyFont="1" applyBorder="1" applyAlignment="1">
      <alignment horizontal="left"/>
    </xf>
    <xf numFmtId="0" fontId="28" fillId="0" borderId="7" xfId="0" applyFont="1" applyBorder="1" applyAlignment="1">
      <alignment horizontal="right"/>
    </xf>
    <xf numFmtId="0" fontId="28" fillId="7" borderId="10" xfId="0" applyFont="1" applyFill="1" applyBorder="1" applyAlignment="1">
      <alignment horizontal="right"/>
    </xf>
    <xf numFmtId="0" fontId="6" fillId="7" borderId="10" xfId="0" applyFont="1" applyFill="1" applyBorder="1" applyAlignment="1">
      <alignment horizontal="right"/>
    </xf>
    <xf numFmtId="0" fontId="6" fillId="7" borderId="7" xfId="0" applyFont="1" applyFill="1" applyBorder="1" applyAlignment="1">
      <alignment horizontal="right"/>
    </xf>
    <xf numFmtId="0" fontId="28" fillId="7" borderId="7" xfId="0" applyFont="1" applyFill="1" applyBorder="1" applyAlignment="1">
      <alignment horizontal="right" vertical="center"/>
    </xf>
    <xf numFmtId="0" fontId="27" fillId="0" borderId="16" xfId="0" applyFont="1" applyBorder="1"/>
    <xf numFmtId="0" fontId="27" fillId="0" borderId="19" xfId="0" applyFont="1" applyBorder="1"/>
    <xf numFmtId="0" fontId="27" fillId="0" borderId="37" xfId="0" applyFont="1" applyBorder="1"/>
    <xf numFmtId="0" fontId="29" fillId="7" borderId="36" xfId="0" applyFont="1" applyFill="1" applyBorder="1" applyAlignment="1">
      <alignment horizontal="right"/>
    </xf>
    <xf numFmtId="0" fontId="28" fillId="7" borderId="3" xfId="0" applyFont="1" applyFill="1" applyBorder="1" applyAlignment="1">
      <alignment horizontal="right"/>
    </xf>
    <xf numFmtId="0" fontId="52" fillId="0" borderId="0" xfId="0" applyFont="1"/>
    <xf numFmtId="0" fontId="27" fillId="2" borderId="31" xfId="0" applyFont="1" applyFill="1" applyBorder="1" applyAlignment="1">
      <alignment horizontal="left"/>
    </xf>
    <xf numFmtId="0" fontId="28" fillId="0" borderId="31" xfId="0" applyFont="1" applyBorder="1" applyAlignment="1">
      <alignment horizontal="left"/>
    </xf>
    <xf numFmtId="0" fontId="29" fillId="9" borderId="6" xfId="0" applyFont="1" applyFill="1" applyBorder="1" applyAlignment="1">
      <alignment horizontal="left" wrapText="1"/>
    </xf>
    <xf numFmtId="165" fontId="27" fillId="7" borderId="30" xfId="0" applyNumberFormat="1" applyFont="1" applyFill="1" applyBorder="1" applyAlignment="1">
      <alignment horizontal="right"/>
    </xf>
    <xf numFmtId="165" fontId="27" fillId="7" borderId="31" xfId="0" applyNumberFormat="1" applyFont="1" applyFill="1" applyBorder="1" applyAlignment="1">
      <alignment horizontal="right"/>
    </xf>
    <xf numFmtId="165" fontId="27" fillId="8" borderId="30" xfId="0" applyNumberFormat="1" applyFont="1" applyFill="1" applyBorder="1" applyAlignment="1">
      <alignment horizontal="right"/>
    </xf>
    <xf numFmtId="165" fontId="27" fillId="8" borderId="0" xfId="0" applyNumberFormat="1" applyFont="1" applyFill="1" applyAlignment="1">
      <alignment horizontal="right"/>
    </xf>
    <xf numFmtId="165" fontId="27" fillId="10" borderId="30" xfId="0" applyNumberFormat="1" applyFont="1" applyFill="1" applyBorder="1" applyAlignment="1">
      <alignment horizontal="right"/>
    </xf>
    <xf numFmtId="165" fontId="27" fillId="10" borderId="0" xfId="0" applyNumberFormat="1" applyFont="1" applyFill="1" applyAlignment="1">
      <alignment horizontal="right"/>
    </xf>
    <xf numFmtId="0" fontId="52" fillId="7" borderId="30" xfId="0" applyFont="1" applyFill="1" applyBorder="1" applyAlignment="1">
      <alignment horizontal="right" vertical="center"/>
    </xf>
    <xf numFmtId="165" fontId="52" fillId="7" borderId="0" xfId="0" applyNumberFormat="1" applyFont="1" applyFill="1" applyAlignment="1">
      <alignment horizontal="right" vertical="center"/>
    </xf>
    <xf numFmtId="165" fontId="52" fillId="7" borderId="31" xfId="0" applyNumberFormat="1" applyFont="1" applyFill="1" applyBorder="1" applyAlignment="1">
      <alignment horizontal="right" vertical="center"/>
    </xf>
    <xf numFmtId="0" fontId="52" fillId="7" borderId="31" xfId="0" applyFont="1" applyFill="1" applyBorder="1" applyAlignment="1">
      <alignment horizontal="right" vertical="center"/>
    </xf>
    <xf numFmtId="165" fontId="52" fillId="7" borderId="30" xfId="0" applyNumberFormat="1" applyFont="1" applyFill="1" applyBorder="1" applyAlignment="1">
      <alignment horizontal="right" vertical="center"/>
    </xf>
    <xf numFmtId="0" fontId="30" fillId="7" borderId="3" xfId="0" applyFont="1" applyFill="1" applyBorder="1" applyAlignment="1">
      <alignment horizontal="right"/>
    </xf>
    <xf numFmtId="0" fontId="27" fillId="9" borderId="23" xfId="0" applyFont="1" applyFill="1" applyBorder="1" applyAlignment="1">
      <alignment horizontal="right"/>
    </xf>
    <xf numFmtId="0" fontId="27" fillId="9" borderId="24" xfId="0" applyFont="1" applyFill="1" applyBorder="1" applyAlignment="1">
      <alignment horizontal="right"/>
    </xf>
    <xf numFmtId="0" fontId="27" fillId="9" borderId="16" xfId="0" applyFont="1" applyFill="1" applyBorder="1" applyAlignment="1">
      <alignment horizontal="right"/>
    </xf>
    <xf numFmtId="0" fontId="28" fillId="10" borderId="23" xfId="0" applyFont="1" applyFill="1" applyBorder="1" applyAlignment="1">
      <alignment horizontal="right"/>
    </xf>
    <xf numFmtId="0" fontId="28" fillId="10" borderId="24" xfId="0" applyFont="1" applyFill="1" applyBorder="1" applyAlignment="1">
      <alignment horizontal="right"/>
    </xf>
    <xf numFmtId="0" fontId="28" fillId="10" borderId="16" xfId="0" applyFont="1" applyFill="1" applyBorder="1" applyAlignment="1">
      <alignment horizontal="right"/>
    </xf>
    <xf numFmtId="0" fontId="29" fillId="0" borderId="32" xfId="0" applyFont="1" applyBorder="1"/>
    <xf numFmtId="0" fontId="29" fillId="0" borderId="33" xfId="0" applyFont="1" applyBorder="1"/>
    <xf numFmtId="0" fontId="29" fillId="0" borderId="2" xfId="0" applyFont="1" applyBorder="1"/>
    <xf numFmtId="0" fontId="29" fillId="0" borderId="9" xfId="5" applyFont="1" applyBorder="1" applyAlignment="1">
      <alignment horizontal="left" vertical="center" wrapText="1"/>
    </xf>
    <xf numFmtId="0" fontId="29" fillId="0" borderId="31" xfId="0" applyFont="1" applyBorder="1" applyAlignment="1">
      <alignment horizontal="left"/>
    </xf>
    <xf numFmtId="0" fontId="29" fillId="0" borderId="35" xfId="0" applyFont="1" applyBorder="1" applyAlignment="1">
      <alignment horizontal="left"/>
    </xf>
    <xf numFmtId="0" fontId="28" fillId="7" borderId="8" xfId="0" applyFont="1" applyFill="1" applyBorder="1" applyAlignment="1">
      <alignment horizontal="right"/>
    </xf>
    <xf numFmtId="0" fontId="63" fillId="0" borderId="8" xfId="14" applyFont="1" applyBorder="1" applyAlignment="1">
      <alignment horizontal="left" wrapText="1"/>
    </xf>
    <xf numFmtId="164" fontId="63" fillId="7" borderId="0" xfId="0" applyNumberFormat="1" applyFont="1" applyFill="1" applyAlignment="1">
      <alignment horizontal="right"/>
    </xf>
    <xf numFmtId="0" fontId="64" fillId="7" borderId="0" xfId="0" applyFont="1" applyFill="1" applyAlignment="1">
      <alignment horizontal="right"/>
    </xf>
    <xf numFmtId="3" fontId="63" fillId="7" borderId="16" xfId="14" applyNumberFormat="1" applyFont="1" applyFill="1" applyBorder="1" applyAlignment="1">
      <alignment horizontal="right"/>
    </xf>
    <xf numFmtId="0" fontId="29" fillId="2" borderId="11" xfId="14" applyFont="1" applyFill="1" applyBorder="1" applyAlignment="1">
      <alignment horizontal="center" vertical="center"/>
    </xf>
    <xf numFmtId="165" fontId="28" fillId="7" borderId="16" xfId="0" applyNumberFormat="1" applyFont="1" applyFill="1" applyBorder="1" applyAlignment="1">
      <alignment horizontal="right"/>
    </xf>
    <xf numFmtId="165" fontId="28" fillId="7" borderId="14" xfId="0" applyNumberFormat="1" applyFont="1" applyFill="1" applyBorder="1" applyAlignment="1">
      <alignment horizontal="right"/>
    </xf>
    <xf numFmtId="165" fontId="28" fillId="0" borderId="8" xfId="0" applyNumberFormat="1" applyFont="1" applyBorder="1" applyAlignment="1">
      <alignment horizontal="right"/>
    </xf>
    <xf numFmtId="0" fontId="30" fillId="0" borderId="8" xfId="0" applyFont="1" applyBorder="1" applyAlignment="1">
      <alignment horizontal="right"/>
    </xf>
    <xf numFmtId="0" fontId="30" fillId="7" borderId="16" xfId="0" applyFont="1" applyFill="1" applyBorder="1" applyAlignment="1">
      <alignment horizontal="right"/>
    </xf>
    <xf numFmtId="0" fontId="30" fillId="7" borderId="14" xfId="0" applyFont="1" applyFill="1" applyBorder="1" applyAlignment="1">
      <alignment horizontal="right"/>
    </xf>
    <xf numFmtId="0" fontId="30" fillId="7" borderId="8" xfId="0" applyFont="1" applyFill="1" applyBorder="1" applyAlignment="1">
      <alignment horizontal="right"/>
    </xf>
    <xf numFmtId="0" fontId="28" fillId="7" borderId="9" xfId="0" applyFont="1" applyFill="1" applyBorder="1" applyAlignment="1">
      <alignment horizontal="right"/>
    </xf>
    <xf numFmtId="0" fontId="30" fillId="7" borderId="8" xfId="0" applyFont="1" applyFill="1" applyBorder="1" applyAlignment="1">
      <alignment horizontal="right" vertical="center"/>
    </xf>
    <xf numFmtId="164" fontId="65" fillId="7" borderId="0" xfId="0" applyNumberFormat="1" applyFont="1" applyFill="1" applyAlignment="1">
      <alignment horizontal="right" vertical="center"/>
    </xf>
    <xf numFmtId="0" fontId="66" fillId="7" borderId="0" xfId="0" applyFont="1" applyFill="1" applyAlignment="1">
      <alignment horizontal="right" vertical="center"/>
    </xf>
    <xf numFmtId="0" fontId="66" fillId="7" borderId="0" xfId="0" applyFont="1" applyFill="1" applyAlignment="1">
      <alignment horizontal="right"/>
    </xf>
    <xf numFmtId="164" fontId="65" fillId="7" borderId="0" xfId="0" applyNumberFormat="1" applyFont="1" applyFill="1" applyAlignment="1">
      <alignment horizontal="right" vertical="center" wrapText="1"/>
    </xf>
    <xf numFmtId="0" fontId="67" fillId="0" borderId="1" xfId="0" applyFont="1" applyBorder="1" applyAlignment="1">
      <alignment horizontal="center" vertical="center"/>
    </xf>
    <xf numFmtId="1" fontId="0" fillId="0" borderId="0" xfId="0" applyNumberFormat="1"/>
    <xf numFmtId="0" fontId="29" fillId="7" borderId="14" xfId="0" applyFont="1" applyFill="1" applyBorder="1" applyAlignment="1">
      <alignment horizontal="right"/>
    </xf>
    <xf numFmtId="0" fontId="52" fillId="8" borderId="0" xfId="1" applyFont="1" applyFill="1" applyAlignment="1" applyProtection="1"/>
    <xf numFmtId="0" fontId="29" fillId="7" borderId="16" xfId="0" applyFont="1" applyFill="1" applyBorder="1" applyAlignment="1">
      <alignment horizontal="right"/>
    </xf>
    <xf numFmtId="0" fontId="27" fillId="0" borderId="14" xfId="0" applyFont="1" applyBorder="1" applyAlignment="1">
      <alignment horizontal="left"/>
    </xf>
    <xf numFmtId="0" fontId="27" fillId="0" borderId="11" xfId="0" applyFont="1" applyBorder="1" applyAlignment="1">
      <alignment horizontal="left"/>
    </xf>
    <xf numFmtId="0" fontId="27" fillId="7" borderId="2" xfId="0" applyFont="1" applyFill="1" applyBorder="1" applyAlignment="1">
      <alignment horizontal="right"/>
    </xf>
    <xf numFmtId="0" fontId="29" fillId="7" borderId="38" xfId="0" applyFont="1" applyFill="1" applyBorder="1" applyAlignment="1">
      <alignment horizontal="right"/>
    </xf>
    <xf numFmtId="0" fontId="4" fillId="0" borderId="0" xfId="2" applyBorder="1" applyAlignment="1" applyProtection="1"/>
    <xf numFmtId="165" fontId="30" fillId="2" borderId="0" xfId="0" applyNumberFormat="1" applyFont="1" applyFill="1" applyAlignment="1">
      <alignment horizontal="right"/>
    </xf>
    <xf numFmtId="165" fontId="59" fillId="0" borderId="0" xfId="0" applyNumberFormat="1" applyFont="1"/>
    <xf numFmtId="0" fontId="3" fillId="0" borderId="36" xfId="0" applyFont="1" applyBorder="1" applyAlignment="1">
      <alignment horizontal="left"/>
    </xf>
    <xf numFmtId="0" fontId="0" fillId="0" borderId="0" xfId="0" applyAlignment="1">
      <alignment wrapText="1"/>
    </xf>
    <xf numFmtId="0" fontId="29" fillId="7" borderId="3" xfId="0" applyFont="1" applyFill="1" applyBorder="1" applyAlignment="1">
      <alignment horizontal="right"/>
    </xf>
    <xf numFmtId="0" fontId="27" fillId="9" borderId="23" xfId="0" applyFont="1" applyFill="1" applyBorder="1" applyAlignment="1">
      <alignment horizontal="right" vertical="top"/>
    </xf>
    <xf numFmtId="0" fontId="28" fillId="10" borderId="23" xfId="0" applyFont="1" applyFill="1" applyBorder="1" applyAlignment="1">
      <alignment horizontal="right" vertical="top"/>
    </xf>
    <xf numFmtId="0" fontId="30" fillId="0" borderId="14" xfId="0" applyFont="1" applyBorder="1" applyAlignment="1">
      <alignment horizontal="left"/>
    </xf>
    <xf numFmtId="165" fontId="27" fillId="0" borderId="0" xfId="0" applyNumberFormat="1" applyFont="1"/>
    <xf numFmtId="0" fontId="27" fillId="2" borderId="0" xfId="0" applyFont="1" applyFill="1" applyAlignment="1">
      <alignment horizontal="justify" vertical="center"/>
    </xf>
    <xf numFmtId="0" fontId="27" fillId="2" borderId="0" xfId="0" applyFont="1" applyFill="1" applyAlignment="1">
      <alignment horizontal="justify"/>
    </xf>
    <xf numFmtId="0" fontId="69" fillId="0" borderId="0" xfId="15" applyFont="1" applyBorder="1"/>
    <xf numFmtId="0" fontId="70" fillId="0" borderId="0" xfId="0" applyFont="1" applyAlignment="1">
      <alignment horizontal="left" vertical="top"/>
    </xf>
    <xf numFmtId="0" fontId="70" fillId="0" borderId="0" xfId="0" applyFont="1"/>
    <xf numFmtId="0" fontId="71" fillId="0" borderId="0" xfId="0" applyFont="1"/>
    <xf numFmtId="0" fontId="72" fillId="0" borderId="39" xfId="0" applyFont="1" applyBorder="1"/>
    <xf numFmtId="0" fontId="72" fillId="0" borderId="40" xfId="0" applyFont="1" applyBorder="1" applyAlignment="1">
      <alignment horizontal="left" vertical="top"/>
    </xf>
    <xf numFmtId="0" fontId="15" fillId="0" borderId="41" xfId="0" applyFont="1" applyBorder="1" applyAlignment="1">
      <alignment vertical="top"/>
    </xf>
    <xf numFmtId="0" fontId="5" fillId="0" borderId="0" xfId="1" applyAlignment="1" applyProtection="1"/>
    <xf numFmtId="0" fontId="15" fillId="0" borderId="42" xfId="0" applyFont="1" applyBorder="1" applyAlignment="1">
      <alignment wrapText="1"/>
    </xf>
    <xf numFmtId="0" fontId="4" fillId="0" borderId="42" xfId="2" applyBorder="1" applyAlignment="1" applyProtection="1">
      <alignment horizontal="left" wrapText="1"/>
    </xf>
    <xf numFmtId="0" fontId="15" fillId="0" borderId="42" xfId="0" applyFont="1" applyBorder="1" applyAlignment="1">
      <alignment vertical="top" wrapText="1"/>
    </xf>
    <xf numFmtId="0" fontId="4" fillId="0" borderId="42" xfId="1" applyFont="1" applyBorder="1" applyAlignment="1" applyProtection="1"/>
    <xf numFmtId="0" fontId="73" fillId="0" borderId="0" xfId="1" applyFont="1" applyAlignment="1" applyProtection="1">
      <alignment vertical="center"/>
    </xf>
    <xf numFmtId="0" fontId="74" fillId="0" borderId="0" xfId="0" applyFont="1"/>
    <xf numFmtId="0" fontId="75" fillId="0" borderId="0" xfId="0" applyFont="1" applyAlignment="1">
      <alignment horizontal="left"/>
    </xf>
    <xf numFmtId="0" fontId="75" fillId="0" borderId="0" xfId="0" applyFont="1" applyAlignment="1">
      <alignment horizontal="right"/>
    </xf>
    <xf numFmtId="0" fontId="17" fillId="0" borderId="0" xfId="0" applyFont="1" applyAlignment="1">
      <alignment horizontal="center" vertical="center" wrapText="1"/>
    </xf>
    <xf numFmtId="0" fontId="27" fillId="0" borderId="0" xfId="1" applyFont="1" applyAlignment="1" applyProtection="1"/>
    <xf numFmtId="0" fontId="77" fillId="0" borderId="0" xfId="1" applyFont="1" applyBorder="1" applyAlignment="1" applyProtection="1"/>
    <xf numFmtId="0" fontId="27" fillId="8" borderId="0" xfId="0" applyFont="1" applyFill="1" applyAlignment="1">
      <alignment vertical="center"/>
    </xf>
    <xf numFmtId="0" fontId="11" fillId="2" borderId="0" xfId="0" applyFont="1" applyFill="1" applyAlignment="1">
      <alignment vertical="center"/>
    </xf>
    <xf numFmtId="0" fontId="27" fillId="8" borderId="0" xfId="1" applyFont="1" applyFill="1" applyAlignment="1" applyProtection="1">
      <alignment vertical="center"/>
    </xf>
    <xf numFmtId="0" fontId="46" fillId="0" borderId="0" xfId="1" applyFont="1" applyAlignment="1" applyProtection="1">
      <alignment vertical="center"/>
    </xf>
  </cellXfs>
  <cellStyles count="133">
    <cellStyle name="ANCLAS,REZONES Y SUS PARTES,DE FUNDICION,DE HIERRO O DE ACERO" xfId="21" xr:uid="{00000000-0005-0000-0000-000000000000}"/>
    <cellStyle name="ANCLAS,REZONES Y SUS PARTES,DE FUNDICION,DE HIERRO O DE ACERO 2" xfId="22" xr:uid="{00000000-0005-0000-0000-000001000000}"/>
    <cellStyle name="ANCLAS,REZONES Y SUS PARTES,DE FUNDICION,DE HIERRO O DE ACERO 2 2" xfId="23" xr:uid="{00000000-0005-0000-0000-000002000000}"/>
    <cellStyle name="ANCLAS,REZONES Y SUS PARTES,DE FUNDICION,DE HIERRO O DE ACERO 2 2 2" xfId="24" xr:uid="{00000000-0005-0000-0000-000003000000}"/>
    <cellStyle name="ANCLAS,REZONES Y SUS PARTES,DE FUNDICION,DE HIERRO O DE ACERO 2 2 3" xfId="25" xr:uid="{00000000-0005-0000-0000-000004000000}"/>
    <cellStyle name="ANCLAS,REZONES Y SUS PARTES,DE FUNDICION,DE HIERRO O DE ACERO 2 3" xfId="26" xr:uid="{00000000-0005-0000-0000-000005000000}"/>
    <cellStyle name="ANCLAS,REZONES Y SUS PARTES,DE FUNDICION,DE HIERRO O DE ACERO 2 3 2" xfId="27" xr:uid="{00000000-0005-0000-0000-000006000000}"/>
    <cellStyle name="ANCLAS,REZONES Y SUS PARTES,DE FUNDICION,DE HIERRO O DE ACERO 2 4" xfId="28" xr:uid="{00000000-0005-0000-0000-000007000000}"/>
    <cellStyle name="ANCLAS,REZONES Y SUS PARTES,DE FUNDICION,DE HIERRO O DE ACERO 3" xfId="29" xr:uid="{00000000-0005-0000-0000-000008000000}"/>
    <cellStyle name="ANCLAS,REZONES Y SUS PARTES,DE FUNDICION,DE HIERRO O DE ACERO 3 2" xfId="30" xr:uid="{00000000-0005-0000-0000-000009000000}"/>
    <cellStyle name="ANCLAS,REZONES Y SUS PARTES,DE FUNDICION,DE HIERRO O DE ACERO 4" xfId="31" xr:uid="{00000000-0005-0000-0000-00000A000000}"/>
    <cellStyle name="cells" xfId="32" xr:uid="{00000000-0005-0000-0000-00000B000000}"/>
    <cellStyle name="cells 2" xfId="33" xr:uid="{00000000-0005-0000-0000-00000C000000}"/>
    <cellStyle name="cells 3" xfId="34" xr:uid="{00000000-0005-0000-0000-00000D000000}"/>
    <cellStyle name="column field" xfId="35" xr:uid="{00000000-0005-0000-0000-00000E000000}"/>
    <cellStyle name="column field 2" xfId="36" xr:uid="{00000000-0005-0000-0000-00000F000000}"/>
    <cellStyle name="column field 3" xfId="37" xr:uid="{00000000-0005-0000-0000-000010000000}"/>
    <cellStyle name="Comma 2" xfId="38" xr:uid="{00000000-0005-0000-0000-000011000000}"/>
    <cellStyle name="Comma 2 2" xfId="39" xr:uid="{00000000-0005-0000-0000-000012000000}"/>
    <cellStyle name="Comma 2 3" xfId="40" xr:uid="{00000000-0005-0000-0000-000013000000}"/>
    <cellStyle name="Comma 3" xfId="41" xr:uid="{00000000-0005-0000-0000-000014000000}"/>
    <cellStyle name="Comma 3 2" xfId="42" xr:uid="{00000000-0005-0000-0000-000015000000}"/>
    <cellStyle name="Comma 3 3" xfId="43" xr:uid="{00000000-0005-0000-0000-000016000000}"/>
    <cellStyle name="Comma 4" xfId="44" xr:uid="{00000000-0005-0000-0000-000017000000}"/>
    <cellStyle name="Comma 4 2" xfId="45" xr:uid="{00000000-0005-0000-0000-000018000000}"/>
    <cellStyle name="Comma 4 3" xfId="46" xr:uid="{00000000-0005-0000-0000-000019000000}"/>
    <cellStyle name="Comma 5" xfId="47" xr:uid="{00000000-0005-0000-0000-00001A000000}"/>
    <cellStyle name="Comma 5 2" xfId="48" xr:uid="{00000000-0005-0000-0000-00001B000000}"/>
    <cellStyle name="Comma 5 3" xfId="49" xr:uid="{00000000-0005-0000-0000-00001C000000}"/>
    <cellStyle name="Comma 6" xfId="50" xr:uid="{00000000-0005-0000-0000-00001D000000}"/>
    <cellStyle name="Comma 7" xfId="51" xr:uid="{00000000-0005-0000-0000-00001E000000}"/>
    <cellStyle name="Comma 8" xfId="17" xr:uid="{00000000-0005-0000-0000-00001F000000}"/>
    <cellStyle name="field" xfId="52" xr:uid="{00000000-0005-0000-0000-000020000000}"/>
    <cellStyle name="field 2" xfId="53" xr:uid="{00000000-0005-0000-0000-000021000000}"/>
    <cellStyle name="field 3" xfId="54" xr:uid="{00000000-0005-0000-0000-000022000000}"/>
    <cellStyle name="field names" xfId="55" xr:uid="{00000000-0005-0000-0000-000023000000}"/>
    <cellStyle name="field names 2" xfId="56" xr:uid="{00000000-0005-0000-0000-000024000000}"/>
    <cellStyle name="footer" xfId="57" xr:uid="{00000000-0005-0000-0000-000025000000}"/>
    <cellStyle name="footer 2" xfId="58" xr:uid="{00000000-0005-0000-0000-000026000000}"/>
    <cellStyle name="heading" xfId="59" xr:uid="{00000000-0005-0000-0000-000027000000}"/>
    <cellStyle name="Heading 1" xfId="15" builtinId="16"/>
    <cellStyle name="Heading 1 2" xfId="18" xr:uid="{00000000-0005-0000-0000-000029000000}"/>
    <cellStyle name="Heading 2" xfId="123" builtinId="17"/>
    <cellStyle name="Heading 2 2" xfId="19" xr:uid="{00000000-0005-0000-0000-00002B000000}"/>
    <cellStyle name="Heading 3 2" xfId="20" xr:uid="{00000000-0005-0000-0000-00002D000000}"/>
    <cellStyle name="heading 5" xfId="60" xr:uid="{00000000-0005-0000-0000-00002E000000}"/>
    <cellStyle name="Headings" xfId="61" xr:uid="{00000000-0005-0000-0000-00002F000000}"/>
    <cellStyle name="Headings 2" xfId="62" xr:uid="{00000000-0005-0000-0000-000030000000}"/>
    <cellStyle name="Headings 3" xfId="63" xr:uid="{00000000-0005-0000-0000-000031000000}"/>
    <cellStyle name="Hyperlink" xfId="1" builtinId="8"/>
    <cellStyle name="Hyperlink 2" xfId="2" xr:uid="{00000000-0005-0000-0000-000033000000}"/>
    <cellStyle name="Hyperlink 2 2" xfId="3" xr:uid="{00000000-0005-0000-0000-000034000000}"/>
    <cellStyle name="Hyperlink 2 2 2" xfId="67" xr:uid="{00000000-0005-0000-0000-000035000000}"/>
    <cellStyle name="Hyperlink 2 2 3" xfId="66" xr:uid="{00000000-0005-0000-0000-000036000000}"/>
    <cellStyle name="Hyperlink 2 3" xfId="68" xr:uid="{00000000-0005-0000-0000-000037000000}"/>
    <cellStyle name="Hyperlink 2 4" xfId="65" xr:uid="{00000000-0005-0000-0000-000038000000}"/>
    <cellStyle name="Hyperlink 3" xfId="4" xr:uid="{00000000-0005-0000-0000-000039000000}"/>
    <cellStyle name="Hyperlink 3 2" xfId="70" xr:uid="{00000000-0005-0000-0000-00003A000000}"/>
    <cellStyle name="Hyperlink 3 3" xfId="69" xr:uid="{00000000-0005-0000-0000-00003B000000}"/>
    <cellStyle name="Hyperlink 4" xfId="71" xr:uid="{00000000-0005-0000-0000-00003C000000}"/>
    <cellStyle name="Hyperlink 5" xfId="64" xr:uid="{00000000-0005-0000-0000-00003D000000}"/>
    <cellStyle name="Normal" xfId="0" builtinId="0"/>
    <cellStyle name="Normal 10" xfId="72" xr:uid="{00000000-0005-0000-0000-00003F000000}"/>
    <cellStyle name="Normal 11" xfId="16" xr:uid="{00000000-0005-0000-0000-000040000000}"/>
    <cellStyle name="Normal 16" xfId="73" xr:uid="{00000000-0005-0000-0000-000041000000}"/>
    <cellStyle name="Normal 16 2" xfId="74" xr:uid="{00000000-0005-0000-0000-000042000000}"/>
    <cellStyle name="Normal 2" xfId="5" xr:uid="{00000000-0005-0000-0000-000043000000}"/>
    <cellStyle name="Normal 2 2" xfId="6" xr:uid="{00000000-0005-0000-0000-000044000000}"/>
    <cellStyle name="Normal 2 2 2" xfId="77" xr:uid="{00000000-0005-0000-0000-000045000000}"/>
    <cellStyle name="Normal 2 2 2 2" xfId="78" xr:uid="{00000000-0005-0000-0000-000046000000}"/>
    <cellStyle name="Normal 2 2 2 3" xfId="79" xr:uid="{00000000-0005-0000-0000-000047000000}"/>
    <cellStyle name="Normal 2 2 3" xfId="80" xr:uid="{00000000-0005-0000-0000-000048000000}"/>
    <cellStyle name="Normal 2 2 3 2" xfId="81" xr:uid="{00000000-0005-0000-0000-000049000000}"/>
    <cellStyle name="Normal 2 2 4" xfId="82" xr:uid="{00000000-0005-0000-0000-00004A000000}"/>
    <cellStyle name="Normal 2 2 5" xfId="76" xr:uid="{00000000-0005-0000-0000-00004B000000}"/>
    <cellStyle name="Normal 2 3" xfId="7" xr:uid="{00000000-0005-0000-0000-00004C000000}"/>
    <cellStyle name="Normal 2 3 2" xfId="84" xr:uid="{00000000-0005-0000-0000-00004D000000}"/>
    <cellStyle name="Normal 2 3 3" xfId="83" xr:uid="{00000000-0005-0000-0000-00004E000000}"/>
    <cellStyle name="Normal 2 3 4" xfId="124" xr:uid="{00000000-0005-0000-0000-00004F000000}"/>
    <cellStyle name="Normal 2 3 4 2" xfId="130" xr:uid="{BCAD9988-0712-42D3-A4F3-D0887F53CDBE}"/>
    <cellStyle name="Normal 2 3 5" xfId="127" xr:uid="{B0EB4D66-A48B-41DD-AC58-2F6D7B58E40A}"/>
    <cellStyle name="Normal 2 4" xfId="8" xr:uid="{00000000-0005-0000-0000-000050000000}"/>
    <cellStyle name="Normal 2 4 2" xfId="85" xr:uid="{00000000-0005-0000-0000-000051000000}"/>
    <cellStyle name="Normal 2 5" xfId="75" xr:uid="{00000000-0005-0000-0000-000052000000}"/>
    <cellStyle name="Normal 3" xfId="9" xr:uid="{00000000-0005-0000-0000-000053000000}"/>
    <cellStyle name="Normal 3 2" xfId="10" xr:uid="{00000000-0005-0000-0000-000054000000}"/>
    <cellStyle name="Normal 3 2 2" xfId="87" xr:uid="{00000000-0005-0000-0000-000055000000}"/>
    <cellStyle name="Normal 3 2 3" xfId="126" xr:uid="{00000000-0005-0000-0000-000056000000}"/>
    <cellStyle name="Normal 3 2 3 2" xfId="132" xr:uid="{2C7508AD-EAAA-4977-AEFC-F88727FD2D64}"/>
    <cellStyle name="Normal 3 2 4" xfId="129" xr:uid="{EBE45C2D-935C-4F3D-9C90-8FD1A698CC6A}"/>
    <cellStyle name="Normal 3 3" xfId="11" xr:uid="{00000000-0005-0000-0000-000057000000}"/>
    <cellStyle name="Normal 3 3 2" xfId="88" xr:uid="{00000000-0005-0000-0000-000058000000}"/>
    <cellStyle name="Normal 3 4" xfId="12" xr:uid="{00000000-0005-0000-0000-000059000000}"/>
    <cellStyle name="Normal 3 4 2" xfId="89" xr:uid="{00000000-0005-0000-0000-00005A000000}"/>
    <cellStyle name="Normal 3 5" xfId="86" xr:uid="{00000000-0005-0000-0000-00005B000000}"/>
    <cellStyle name="Normal 3 6" xfId="125" xr:uid="{00000000-0005-0000-0000-00005C000000}"/>
    <cellStyle name="Normal 3 6 2" xfId="131" xr:uid="{008C23A1-4A59-4B4C-854E-EDED47F76C41}"/>
    <cellStyle name="Normal 3 7" xfId="128" xr:uid="{026A0A56-5687-48BF-9B75-14B341BCCD6E}"/>
    <cellStyle name="Normal 4" xfId="90" xr:uid="{00000000-0005-0000-0000-00005D000000}"/>
    <cellStyle name="Normal 4 2" xfId="91" xr:uid="{00000000-0005-0000-0000-00005E000000}"/>
    <cellStyle name="Normal 4 2 2" xfId="92" xr:uid="{00000000-0005-0000-0000-00005F000000}"/>
    <cellStyle name="Normal 4 3" xfId="93" xr:uid="{00000000-0005-0000-0000-000060000000}"/>
    <cellStyle name="Normal 5" xfId="13" xr:uid="{00000000-0005-0000-0000-000061000000}"/>
    <cellStyle name="Normal 5 2" xfId="95" xr:uid="{00000000-0005-0000-0000-000062000000}"/>
    <cellStyle name="Normal 5 3" xfId="94" xr:uid="{00000000-0005-0000-0000-000063000000}"/>
    <cellStyle name="Normal 6" xfId="96" xr:uid="{00000000-0005-0000-0000-000064000000}"/>
    <cellStyle name="Normal 6 2" xfId="97" xr:uid="{00000000-0005-0000-0000-000065000000}"/>
    <cellStyle name="Normal 6 3" xfId="98" xr:uid="{00000000-0005-0000-0000-000066000000}"/>
    <cellStyle name="Normal 7" xfId="99" xr:uid="{00000000-0005-0000-0000-000067000000}"/>
    <cellStyle name="Normal 7 2" xfId="100" xr:uid="{00000000-0005-0000-0000-000068000000}"/>
    <cellStyle name="Normal 7 3" xfId="101" xr:uid="{00000000-0005-0000-0000-000069000000}"/>
    <cellStyle name="Normal 8" xfId="102" xr:uid="{00000000-0005-0000-0000-00006A000000}"/>
    <cellStyle name="Normal 8 2" xfId="103" xr:uid="{00000000-0005-0000-0000-00006B000000}"/>
    <cellStyle name="Normal 8 3" xfId="104" xr:uid="{00000000-0005-0000-0000-00006C000000}"/>
    <cellStyle name="Normal 9" xfId="105" xr:uid="{00000000-0005-0000-0000-00006D000000}"/>
    <cellStyle name="Normal 9 2" xfId="106" xr:uid="{00000000-0005-0000-0000-00006E000000}"/>
    <cellStyle name="Normal 9 3" xfId="107" xr:uid="{00000000-0005-0000-0000-00006F000000}"/>
    <cellStyle name="Normal_Sheet2" xfId="14" xr:uid="{00000000-0005-0000-0000-000070000000}"/>
    <cellStyle name="Note 2" xfId="108" xr:uid="{00000000-0005-0000-0000-000071000000}"/>
    <cellStyle name="Note 2 2" xfId="109" xr:uid="{00000000-0005-0000-0000-000072000000}"/>
    <cellStyle name="Paragraph Han" xfId="110" xr:uid="{00000000-0005-0000-0000-000073000000}"/>
    <cellStyle name="Percent 2" xfId="111" xr:uid="{00000000-0005-0000-0000-000074000000}"/>
    <cellStyle name="Percent 2 2" xfId="112" xr:uid="{00000000-0005-0000-0000-000075000000}"/>
    <cellStyle name="Percent 3" xfId="113" xr:uid="{00000000-0005-0000-0000-000076000000}"/>
    <cellStyle name="Percent 3 2" xfId="114" xr:uid="{00000000-0005-0000-0000-000077000000}"/>
    <cellStyle name="Percent 3 3" xfId="115" xr:uid="{00000000-0005-0000-0000-000078000000}"/>
    <cellStyle name="Row_Headings" xfId="116" xr:uid="{00000000-0005-0000-0000-000079000000}"/>
    <cellStyle name="rowfield" xfId="117" xr:uid="{00000000-0005-0000-0000-00007A000000}"/>
    <cellStyle name="rowfield 2" xfId="118" xr:uid="{00000000-0005-0000-0000-00007B000000}"/>
    <cellStyle name="rowfield 3" xfId="119" xr:uid="{00000000-0005-0000-0000-00007C000000}"/>
    <cellStyle name="Test" xfId="120" xr:uid="{00000000-0005-0000-0000-00007D000000}"/>
    <cellStyle name="Test 2" xfId="121" xr:uid="{00000000-0005-0000-0000-00007E000000}"/>
    <cellStyle name="Test 3" xfId="122" xr:uid="{00000000-0005-0000-0000-00007F000000}"/>
  </cellStyles>
  <dxfs count="241">
    <dxf>
      <font>
        <b val="0"/>
        <i val="0"/>
        <strike val="0"/>
        <condense val="0"/>
        <extend val="0"/>
        <outline val="0"/>
        <shadow val="0"/>
        <u val="none"/>
        <vertAlign val="baseline"/>
        <sz val="12"/>
        <color auto="1"/>
        <name val="Calibri"/>
        <family val="2"/>
        <scheme val="minor"/>
      </font>
      <numFmt numFmtId="165" formatCode="0.0"/>
      <fill>
        <patternFill patternType="solid">
          <fgColor indexed="64"/>
          <bgColor rgb="FFCBDA5C"/>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fill>
        <patternFill patternType="solid">
          <fgColor indexed="64"/>
          <bgColor rgb="FFCBDA5C"/>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fill>
        <patternFill patternType="solid">
          <fgColor indexed="64"/>
          <bgColor rgb="FFCBDA5C"/>
        </patternFill>
      </fill>
      <alignment horizontal="right" vertical="bottom" textRotation="0" wrapText="0" indent="0" justifyLastLine="0" shrinkToFit="0" readingOrder="0"/>
      <border diagonalUp="0" diagonalDown="0">
        <left style="thick">
          <color indexed="64"/>
        </left>
        <right/>
        <top/>
        <bottom/>
        <vertical/>
        <horizontal/>
      </border>
    </dxf>
    <dxf>
      <font>
        <b val="0"/>
        <i val="0"/>
        <strike val="0"/>
        <condense val="0"/>
        <extend val="0"/>
        <outline val="0"/>
        <shadow val="0"/>
        <u val="none"/>
        <vertAlign val="baseline"/>
        <sz val="12"/>
        <color auto="1"/>
        <name val="Calibri"/>
        <family val="2"/>
        <scheme val="minor"/>
      </font>
      <numFmt numFmtId="165" formatCode="0.0"/>
      <fill>
        <patternFill patternType="solid">
          <fgColor indexed="64"/>
          <bgColor rgb="FFCADCF2"/>
        </patternFill>
      </fill>
      <alignment horizontal="right" vertical="bottom" textRotation="0" wrapText="0" indent="0" justifyLastLine="0" shrinkToFit="0" readingOrder="0"/>
      <border diagonalUp="0" diagonalDown="0">
        <left/>
        <right style="thick">
          <color indexed="64"/>
        </right>
        <top/>
        <bottom/>
        <vertical/>
        <horizontal/>
      </border>
    </dxf>
    <dxf>
      <font>
        <b val="0"/>
        <i val="0"/>
        <strike val="0"/>
        <condense val="0"/>
        <extend val="0"/>
        <outline val="0"/>
        <shadow val="0"/>
        <u val="none"/>
        <vertAlign val="baseline"/>
        <sz val="12"/>
        <color auto="1"/>
        <name val="Calibri"/>
        <family val="2"/>
        <scheme val="minor"/>
      </font>
      <numFmt numFmtId="165" formatCode="0.0"/>
      <fill>
        <patternFill patternType="solid">
          <fgColor indexed="64"/>
          <bgColor rgb="FFCADCF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fill>
        <patternFill patternType="solid">
          <fgColor indexed="64"/>
          <bgColor rgb="FFCADCF2"/>
        </patternFill>
      </fill>
      <alignment horizontal="right" vertical="bottom" textRotation="0" wrapText="0" indent="0" justifyLastLine="0" shrinkToFit="0" readingOrder="0"/>
      <border diagonalUp="0" diagonalDown="0">
        <left style="thick">
          <color indexed="64"/>
        </left>
        <right/>
        <top/>
        <bottom/>
        <vertical/>
        <horizontal/>
      </border>
    </dxf>
    <dxf>
      <font>
        <b val="0"/>
        <i val="0"/>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dxf>
    <dxf>
      <border outline="0">
        <left style="thick">
          <color indexed="64"/>
        </left>
        <right style="thick">
          <color indexed="64"/>
        </right>
        <top style="thick">
          <color indexed="64"/>
        </top>
        <bottom style="thick">
          <color indexed="64"/>
        </bottom>
      </border>
    </dxf>
    <dxf>
      <font>
        <b/>
        <i val="0"/>
        <strike val="0"/>
        <condense val="0"/>
        <extend val="0"/>
        <outline val="0"/>
        <shadow val="0"/>
        <u val="none"/>
        <vertAlign val="baseline"/>
        <sz val="12"/>
        <color auto="1"/>
        <name val="Calibri"/>
        <family val="2"/>
        <scheme val="minor"/>
      </font>
    </dxf>
    <dxf>
      <font>
        <b val="0"/>
        <i/>
        <strike val="0"/>
        <condense val="0"/>
        <extend val="0"/>
        <outline val="0"/>
        <shadow val="0"/>
        <u val="none"/>
        <vertAlign val="baseline"/>
        <sz val="12"/>
        <color auto="1"/>
        <name val="Calibri"/>
        <family val="2"/>
        <scheme val="minor"/>
      </font>
      <fill>
        <patternFill patternType="solid">
          <fgColor indexed="64"/>
          <bgColor rgb="FFCBDA5C"/>
        </patternFill>
      </fill>
      <alignment horizontal="lef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BDA5C"/>
        </patternFill>
      </fill>
      <alignment horizontal="left" vertical="bottom" textRotation="0" wrapText="0" indent="0" justifyLastLine="0" shrinkToFit="0" readingOrder="0"/>
      <border diagonalUp="0" diagonalDown="0">
        <left style="thick">
          <color indexed="64"/>
        </left>
        <right style="thin">
          <color indexed="64"/>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BDA5C"/>
        </patternFill>
      </fill>
      <alignment horizontal="left" vertical="bottom" textRotation="0" wrapText="0" indent="0" justifyLastLine="0" shrinkToFit="0" readingOrder="0"/>
      <border diagonalUp="0" diagonalDown="0">
        <left style="thin">
          <color indexed="64"/>
        </left>
        <right style="thick">
          <color indexed="64"/>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BDA5C"/>
        </patternFill>
      </fill>
      <alignment horizontal="left" vertical="bottom" textRotation="0" wrapText="0" indent="0" justifyLastLine="0" shrinkToFit="0" readingOrder="0"/>
      <border diagonalUp="0" diagonalDown="0">
        <left style="thick">
          <color indexed="64"/>
        </left>
        <right style="thin">
          <color indexed="64"/>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BDA5C"/>
        </patternFill>
      </fill>
      <alignment horizontal="left" vertical="bottom" textRotation="0" wrapText="0" indent="0" justifyLastLine="0" shrinkToFit="0" readingOrder="0"/>
      <border diagonalUp="0" diagonalDown="0">
        <left style="thin">
          <color indexed="64"/>
        </left>
        <right style="thick">
          <color indexed="64"/>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BDA5C"/>
        </patternFill>
      </fill>
      <alignment horizontal="left" vertical="bottom" textRotation="0" wrapText="0" indent="0" justifyLastLine="0" shrinkToFit="0" readingOrder="0"/>
      <border diagonalUp="0" diagonalDown="0">
        <left style="thick">
          <color indexed="64"/>
        </left>
        <right style="thin">
          <color indexed="64"/>
        </right>
        <top/>
        <bottom/>
        <vertical/>
        <horizontal/>
      </border>
    </dxf>
    <dxf>
      <font>
        <b val="0"/>
        <i/>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border diagonalUp="0" diagonalDown="0">
        <left/>
        <right style="thick">
          <color indexed="64"/>
        </right>
        <top/>
        <bottom/>
        <vertical/>
        <horizontal/>
      </border>
    </dxf>
    <dxf>
      <border outline="0">
        <left style="thick">
          <color indexed="64"/>
        </left>
        <right style="thick">
          <color indexed="64"/>
        </right>
        <top style="thick">
          <color indexed="64"/>
        </top>
        <bottom style="thick">
          <color indexed="64"/>
        </bottom>
      </border>
    </dxf>
    <dxf>
      <alignment horizontal="left" vertical="bottom" textRotation="0" wrapText="0" indent="0" justifyLastLine="0" shrinkToFit="0" readingOrder="0"/>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alignment horizontal="right" vertical="bottom" textRotation="0" wrapText="0" indent="0" justifyLastLine="0" shrinkToFit="0" readingOrder="0"/>
      <border diagonalUp="0" diagonalDown="0">
        <left/>
        <right style="thin">
          <color indexed="64"/>
        </right>
        <top/>
        <bottom/>
        <vertical/>
        <horizontal/>
      </border>
    </dxf>
    <dxf>
      <font>
        <b val="0"/>
        <i/>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border diagonalUp="0" diagonalDown="0">
        <left style="thin">
          <color indexed="64"/>
        </left>
        <right style="thin">
          <color indexed="64"/>
        </right>
        <top/>
        <bottom/>
        <vertical/>
        <horizontal/>
      </border>
    </dxf>
    <dxf>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dxf>
    <dxf>
      <font>
        <b val="0"/>
        <i/>
        <strike val="0"/>
        <condense val="0"/>
        <extend val="0"/>
        <outline val="0"/>
        <shadow val="0"/>
        <u val="none"/>
        <vertAlign val="baseline"/>
        <sz val="10"/>
        <color auto="1"/>
        <name val="Arial"/>
        <family val="2"/>
        <scheme val="none"/>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strike val="0"/>
        <condense val="0"/>
        <extend val="0"/>
        <outline val="0"/>
        <shadow val="0"/>
        <u val="none"/>
        <vertAlign val="baseline"/>
        <sz val="10"/>
        <color auto="1"/>
        <name val="Arial"/>
        <family val="2"/>
        <scheme val="none"/>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strike val="0"/>
        <condense val="0"/>
        <extend val="0"/>
        <outline val="0"/>
        <shadow val="0"/>
        <u val="none"/>
        <vertAlign val="baseline"/>
        <sz val="10"/>
        <color auto="1"/>
        <name val="Arial"/>
        <family val="2"/>
        <scheme val="none"/>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strike val="0"/>
        <condense val="0"/>
        <extend val="0"/>
        <outline val="0"/>
        <shadow val="0"/>
        <u val="none"/>
        <vertAlign val="baseline"/>
        <sz val="10"/>
        <color auto="1"/>
        <name val="Arial"/>
        <family val="2"/>
        <scheme val="none"/>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strike val="0"/>
        <condense val="0"/>
        <extend val="0"/>
        <outline val="0"/>
        <shadow val="0"/>
        <u val="none"/>
        <vertAlign val="baseline"/>
        <sz val="10"/>
        <color auto="1"/>
        <name val="Arial"/>
        <family val="2"/>
        <scheme val="none"/>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alignment horizontal="right" vertical="bottom" textRotation="0" wrapText="0" indent="0" justifyLastLine="0" shrinkToFit="0" readingOrder="0"/>
      <border diagonalUp="0" diagonalDown="0">
        <left/>
        <right style="thin">
          <color indexed="64"/>
        </right>
        <top/>
        <bottom/>
        <vertical/>
        <horizontal/>
      </border>
    </dxf>
    <dxf>
      <font>
        <b val="0"/>
        <i/>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border diagonalUp="0" diagonalDown="0">
        <left style="thin">
          <color indexed="64"/>
        </left>
        <right style="thin">
          <color indexed="64"/>
        </right>
        <top/>
        <bottom/>
        <vertical/>
        <horizontal/>
      </border>
    </dxf>
    <dxf>
      <alignment horizontal="left" vertical="bottom" textRotation="0" wrapText="0" indent="0" justifyLastLine="0" shrinkToFit="0" readingOrder="0"/>
    </dxf>
    <dxf>
      <border outline="0">
        <left style="medium">
          <color indexed="64"/>
        </left>
        <top style="medium">
          <color indexed="64"/>
        </top>
        <bottom style="medium">
          <color indexed="64"/>
        </bottom>
      </border>
    </dxf>
    <dxf>
      <font>
        <b val="0"/>
        <i/>
        <strike val="0"/>
        <condense val="0"/>
        <extend val="0"/>
        <outline val="0"/>
        <shadow val="0"/>
        <u val="none"/>
        <vertAlign val="baseline"/>
        <sz val="10"/>
        <color auto="1"/>
        <name val="Arial"/>
        <family val="2"/>
        <scheme val="none"/>
      </font>
      <fill>
        <patternFill patternType="solid">
          <fgColor indexed="64"/>
          <bgColor rgb="FFCADCF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bottom" textRotation="0" wrapText="0" indent="0" justifyLastLine="0" shrinkToFit="0" readingOrder="0"/>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strike val="0"/>
        <condense val="0"/>
        <extend val="0"/>
        <outline val="0"/>
        <shadow val="0"/>
        <u val="none"/>
        <vertAlign val="baseline"/>
        <sz val="10"/>
        <color auto="1"/>
        <name val="Arial"/>
        <family val="2"/>
        <scheme val="none"/>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strike val="0"/>
        <condense val="0"/>
        <extend val="0"/>
        <outline val="0"/>
        <shadow val="0"/>
        <u val="none"/>
        <vertAlign val="baseline"/>
        <sz val="10"/>
        <color auto="1"/>
        <name val="Arial"/>
        <family val="2"/>
        <scheme val="none"/>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border diagonalUp="0" diagonalDown="0" outline="0">
        <left style="thin">
          <color indexed="64"/>
        </left>
        <right style="thin">
          <color indexed="64"/>
        </right>
        <top/>
        <bottom/>
      </border>
    </dxf>
    <dxf>
      <alignment horizontal="left" vertical="bottom" textRotation="0" wrapText="0" indent="0" justifyLastLine="0" shrinkToFit="0" readingOrder="0"/>
    </dxf>
    <dxf>
      <border outline="0">
        <left style="medium">
          <color indexed="64"/>
        </left>
        <top style="medium">
          <color indexed="64"/>
        </top>
        <bottom style="medium">
          <color indexed="64"/>
        </bottom>
      </border>
    </dxf>
    <dxf>
      <font>
        <b val="0"/>
        <i/>
        <strike val="0"/>
        <condense val="0"/>
        <extend val="0"/>
        <outline val="0"/>
        <shadow val="0"/>
        <u val="none"/>
        <vertAlign val="baseline"/>
        <sz val="10"/>
        <color auto="1"/>
        <name val="Arial"/>
        <family val="2"/>
        <scheme val="none"/>
      </font>
      <fill>
        <patternFill patternType="solid">
          <fgColor indexed="64"/>
          <bgColor rgb="FFCADCF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fill>
        <patternFill patternType="solid">
          <fgColor indexed="64"/>
          <bgColor rgb="FFCADCF2"/>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65" formatCode="0.0"/>
      <fill>
        <patternFill patternType="solid">
          <fgColor indexed="64"/>
          <bgColor rgb="FFCADCF2"/>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65" formatCode="0.0"/>
      <fill>
        <patternFill patternType="solid">
          <fgColor indexed="64"/>
          <bgColor rgb="FFCADCF2"/>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65" formatCode="0.0"/>
      <fill>
        <patternFill patternType="solid">
          <fgColor indexed="64"/>
          <bgColor rgb="FFCADCF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left" vertical="bottom" textRotation="0" wrapText="1" indent="0" justifyLastLine="0" shrinkToFit="0" readingOrder="0"/>
      <border diagonalUp="0" diagonalDown="0">
        <left/>
        <right style="thin">
          <color indexed="64"/>
        </right>
        <top/>
        <bottom/>
        <vertical/>
        <horizontal/>
      </border>
    </dxf>
    <dxf>
      <border outline="0">
        <left style="thick">
          <color indexed="64"/>
        </left>
        <right style="thick">
          <color indexed="64"/>
        </right>
        <top style="thick">
          <color indexed="64"/>
        </top>
        <bottom style="thick">
          <color indexed="64"/>
        </bottom>
      </border>
    </dxf>
    <dxf>
      <font>
        <b val="0"/>
        <i val="0"/>
        <strike val="0"/>
        <condense val="0"/>
        <extend val="0"/>
        <outline val="0"/>
        <shadow val="0"/>
        <u val="none"/>
        <vertAlign val="baseline"/>
        <sz val="12"/>
        <color theme="1"/>
        <name val="Calibri"/>
        <family val="2"/>
        <scheme val="minor"/>
      </font>
      <fill>
        <patternFill patternType="solid">
          <fgColor indexed="64"/>
          <bgColor rgb="FFCADCF2"/>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family val="2"/>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right" vertical="bottom"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indexed="8"/>
        <name val="Calibri"/>
        <family val="2"/>
        <scheme val="minor"/>
      </font>
      <fill>
        <patternFill patternType="solid">
          <fgColor indexed="64"/>
          <bgColor rgb="FFCADCF2"/>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fill>
        <patternFill patternType="solid">
          <fgColor indexed="64"/>
          <bgColor rgb="FFCADCF2"/>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fill>
        <patternFill patternType="solid">
          <fgColor indexed="64"/>
          <bgColor rgb="FFCADCF2"/>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fill>
        <patternFill patternType="solid">
          <fgColor indexed="64"/>
          <bgColor rgb="FFCADCF2"/>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fill>
        <patternFill patternType="solid">
          <fgColor indexed="64"/>
          <bgColor rgb="FFCADCF2"/>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left" vertical="bottom" textRotation="0" wrapText="1" indent="0" justifyLastLine="0" shrinkToFit="0" readingOrder="0"/>
      <border diagonalUp="0" diagonalDown="0">
        <left/>
        <right style="thin">
          <color indexed="64"/>
        </right>
        <top/>
        <bottom/>
        <vertical/>
        <horizontal/>
      </border>
    </dxf>
    <dxf>
      <border outline="0">
        <left style="thick">
          <color indexed="64"/>
        </left>
        <right style="thick">
          <color indexed="64"/>
        </right>
        <top style="thick">
          <color indexed="64"/>
        </top>
        <bottom style="thick">
          <color indexed="64"/>
        </bottom>
      </border>
    </dxf>
    <dxf>
      <font>
        <b val="0"/>
        <i val="0"/>
        <strike val="0"/>
        <condense val="0"/>
        <extend val="0"/>
        <outline val="0"/>
        <shadow val="0"/>
        <u val="none"/>
        <vertAlign val="baseline"/>
        <sz val="12"/>
        <color indexed="8"/>
        <name val="Calibri"/>
        <family val="2"/>
        <scheme val="minor"/>
      </font>
      <fill>
        <patternFill patternType="solid">
          <fgColor indexed="64"/>
          <bgColor rgb="FFCADCF2"/>
        </patternFill>
      </fill>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family val="2"/>
        <scheme val="minor"/>
      </font>
      <fill>
        <patternFill patternType="none">
          <fgColor indexed="64"/>
          <bgColor indexed="65"/>
        </patternFill>
      </fill>
      <alignment horizontal="left" vertical="center" textRotation="0" wrapText="0" indent="0" justifyLastLine="0" shrinkToFit="0" readingOrder="0"/>
    </dxf>
    <dxf>
      <font>
        <strike val="0"/>
        <outline val="0"/>
        <shadow val="0"/>
        <sz val="12"/>
        <name val="Calibri"/>
        <scheme val="minor"/>
      </font>
      <fill>
        <patternFill>
          <fgColor indexed="64"/>
          <bgColor rgb="FFCADCF2"/>
        </patternFill>
      </fill>
      <alignment horizontal="right" textRotation="0" indent="0" justifyLastLine="0" shrinkToFit="0" readingOrder="0"/>
    </dxf>
    <dxf>
      <font>
        <strike val="0"/>
        <outline val="0"/>
        <shadow val="0"/>
        <sz val="12"/>
        <name val="Calibri"/>
        <scheme val="minor"/>
      </font>
      <fill>
        <patternFill>
          <fgColor indexed="64"/>
          <bgColor rgb="FFCADCF2"/>
        </patternFill>
      </fill>
      <alignment horizontal="right" textRotation="0" indent="0" justifyLastLine="0" shrinkToFit="0" readingOrder="0"/>
    </dxf>
    <dxf>
      <font>
        <strike val="0"/>
        <outline val="0"/>
        <shadow val="0"/>
        <sz val="12"/>
        <name val="Calibri"/>
        <scheme val="minor"/>
      </font>
      <fill>
        <patternFill>
          <fgColor indexed="64"/>
          <bgColor rgb="FFCADCF2"/>
        </patternFill>
      </fill>
      <alignment horizontal="right" textRotation="0" indent="0" justifyLastLine="0" shrinkToFit="0" readingOrder="0"/>
    </dxf>
    <dxf>
      <font>
        <strike val="0"/>
        <outline val="0"/>
        <shadow val="0"/>
        <sz val="12"/>
        <name val="Calibri"/>
        <scheme val="minor"/>
      </font>
      <fill>
        <patternFill>
          <fgColor indexed="64"/>
          <bgColor rgb="FFCADCF2"/>
        </patternFill>
      </fill>
      <alignment horizontal="right" textRotation="0" indent="0" justifyLastLine="0" shrinkToFit="0" readingOrder="0"/>
    </dxf>
    <dxf>
      <font>
        <b val="0"/>
        <i val="0"/>
        <strike val="0"/>
        <condense val="0"/>
        <extend val="0"/>
        <outline val="0"/>
        <shadow val="0"/>
        <u val="none"/>
        <vertAlign val="baseline"/>
        <sz val="12"/>
        <color indexed="8"/>
        <name val="Calibri"/>
        <scheme val="minor"/>
      </font>
      <numFmt numFmtId="164" formatCode="###0"/>
      <fill>
        <patternFill patternType="none">
          <fgColor indexed="64"/>
          <bgColor rgb="FFCADCF2"/>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fill>
        <patternFill patternType="solid">
          <fgColor indexed="64"/>
          <bgColor rgb="FFCADCF2"/>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fill>
        <patternFill patternType="solid">
          <fgColor indexed="64"/>
          <bgColor rgb="FFCADCF2"/>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fill>
        <patternFill patternType="solid">
          <fgColor indexed="64"/>
          <bgColor rgb="FFCADCF2"/>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fill>
        <patternFill patternType="solid">
          <fgColor indexed="64"/>
          <bgColor rgb="FFCADCF2"/>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fill>
        <patternFill patternType="solid">
          <fgColor indexed="64"/>
          <bgColor rgb="FFCADCF2"/>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scheme val="minor"/>
      </font>
      <fill>
        <patternFill patternType="none">
          <fgColor indexed="64"/>
          <bgColor indexed="65"/>
        </patternFill>
      </fill>
      <alignment horizontal="left" vertical="center" textRotation="0" wrapText="0" indent="0" justifyLastLine="0" shrinkToFit="0" readingOrder="0"/>
    </dxf>
    <dxf>
      <border diagonalUp="0" diagonalDown="0">
        <left style="thick">
          <color indexed="64"/>
        </left>
        <right style="thick">
          <color indexed="64"/>
        </right>
        <top style="thick">
          <color indexed="64"/>
        </top>
        <bottom style="thick">
          <color indexed="64"/>
        </bottom>
      </border>
    </dxf>
    <dxf>
      <font>
        <strike val="0"/>
        <outline val="0"/>
        <shadow val="0"/>
        <sz val="12"/>
        <name val="Calibri"/>
        <scheme val="minor"/>
      </font>
    </dxf>
    <dxf>
      <border outline="0">
        <bottom style="thin">
          <color indexed="64"/>
        </bottom>
      </border>
    </dxf>
    <dxf>
      <font>
        <strike val="0"/>
        <outline val="0"/>
        <shadow val="0"/>
        <sz val="12"/>
        <name val="Calibri"/>
        <scheme val="minor"/>
      </font>
    </dxf>
    <dxf>
      <font>
        <strike val="0"/>
        <outline val="0"/>
        <shadow val="0"/>
        <vertAlign val="baseline"/>
        <sz val="12"/>
        <name val="Calibri"/>
        <scheme val="minor"/>
      </font>
      <fill>
        <patternFill>
          <fgColor indexed="64"/>
          <bgColor rgb="FFCADCF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dxf>
    <dxf>
      <font>
        <strike val="0"/>
        <outline val="0"/>
        <shadow val="0"/>
        <vertAlign val="baseline"/>
        <sz val="12"/>
        <name val="Calibri"/>
        <scheme val="minor"/>
      </font>
      <fill>
        <patternFill>
          <fgColor indexed="64"/>
          <bgColor rgb="FFCADCF2"/>
        </patternFill>
      </fill>
      <alignment horizontal="right" vertical="bottom" textRotation="0" wrapText="0" indent="0" justifyLastLine="0" shrinkToFit="0" readingOrder="0"/>
    </dxf>
    <dxf>
      <font>
        <strike val="0"/>
        <outline val="0"/>
        <shadow val="0"/>
        <vertAlign val="baseline"/>
        <sz val="12"/>
        <name val="Calibri"/>
        <scheme val="minor"/>
      </font>
      <fill>
        <patternFill>
          <fgColor indexed="64"/>
          <bgColor rgb="FFCADCF2"/>
        </patternFill>
      </fill>
      <alignment horizontal="right" vertical="bottom" textRotation="0" wrapText="0" indent="0" justifyLastLine="0" shrinkToFit="0" readingOrder="0"/>
    </dxf>
    <dxf>
      <font>
        <strike val="0"/>
        <outline val="0"/>
        <shadow val="0"/>
        <vertAlign val="baseline"/>
        <sz val="12"/>
        <name val="Calibri"/>
        <scheme val="minor"/>
      </font>
      <fill>
        <patternFill>
          <fgColor indexed="64"/>
          <bgColor rgb="FFCADCF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right" vertical="bottom" textRotation="0" wrapText="0" indent="0" justifyLastLine="0" shrinkToFit="0" readingOrder="0"/>
    </dxf>
    <dxf>
      <font>
        <strike val="0"/>
        <outline val="0"/>
        <shadow val="0"/>
        <vertAlign val="baseline"/>
        <sz val="12"/>
        <name val="Calibri"/>
        <scheme val="minor"/>
      </font>
      <fill>
        <patternFill patternType="none">
          <fgColor indexed="64"/>
          <bgColor indexed="65"/>
        </patternFill>
      </fill>
    </dxf>
    <dxf>
      <border diagonalUp="0" diagonalDown="0">
        <left style="thick">
          <color indexed="64"/>
        </left>
        <right style="thick">
          <color indexed="64"/>
        </right>
        <top style="thick">
          <color indexed="64"/>
        </top>
        <bottom style="thick">
          <color indexed="64"/>
        </bottom>
      </border>
    </dxf>
    <dxf>
      <font>
        <strike val="0"/>
        <outline val="0"/>
        <shadow val="0"/>
        <vertAlign val="baseline"/>
        <sz val="12"/>
        <name val="Calibri"/>
        <scheme val="minor"/>
      </font>
    </dxf>
    <dxf>
      <border outline="0">
        <bottom style="thin">
          <color indexed="64"/>
        </bottom>
      </border>
    </dxf>
    <dxf>
      <font>
        <strike val="0"/>
        <outline val="0"/>
        <shadow val="0"/>
        <vertAlign val="baseline"/>
        <sz val="12"/>
        <name val="Calibri"/>
        <scheme val="minor"/>
      </font>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alignment horizontal="right" vertical="bottom" textRotation="0" wrapText="0" indent="0" justifyLastLine="0" shrinkToFit="0" readingOrder="0"/>
      <border diagonalUp="0" diagonalDown="0">
        <left/>
        <right style="thin">
          <color indexed="64"/>
        </right>
        <top/>
        <bottom/>
        <vertical/>
        <horizontal/>
      </border>
    </dxf>
    <dxf>
      <font>
        <b val="0"/>
        <i/>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border diagonalUp="0" diagonalDown="0">
        <left style="thin">
          <color indexed="64"/>
        </left>
        <right style="thin">
          <color indexed="64"/>
        </right>
        <top/>
        <bottom/>
        <vertical/>
        <horizontal/>
      </border>
    </dxf>
    <dxf>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top/>
        <bottom/>
      </border>
    </dxf>
    <dxf>
      <alignment horizontal="right" vertical="bottom" textRotation="0" wrapText="0" indent="0" justifyLastLine="0" shrinkToFit="0" readingOrder="0"/>
    </dxf>
    <dxf>
      <alignment horizontal="right" vertical="bottom" textRotation="0" wrapText="0" indent="0" justifyLastLine="0" shrinkToFit="0" readingOrder="0"/>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bottom/>
      </border>
    </dxf>
    <dxf>
      <alignment horizontal="right" vertical="bottom" textRotation="0" wrapText="0" indent="0" justifyLastLine="0" shrinkToFit="0" readingOrder="0"/>
    </dxf>
    <dxf>
      <font>
        <b val="0"/>
        <i/>
        <strike val="0"/>
        <condense val="0"/>
        <extend val="0"/>
        <outline val="0"/>
        <shadow val="0"/>
        <u val="none"/>
        <vertAlign val="baseline"/>
        <sz val="12"/>
        <color auto="1"/>
        <name val="Calibri"/>
        <family val="2"/>
        <scheme val="minor"/>
      </font>
      <alignment horizontal="right" vertical="bottom" textRotation="0" wrapText="0" indent="0" justifyLastLine="0" shrinkToFit="0" readingOrder="0"/>
      <border diagonalUp="0" diagonalDown="0" outline="0">
        <left/>
        <right style="thin">
          <color indexed="64"/>
        </right>
        <top/>
        <bottom/>
      </border>
    </dxf>
    <dxf>
      <font>
        <b val="0"/>
        <i/>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border diagonalUp="0" diagonalDown="0">
        <left style="thin">
          <color indexed="64"/>
        </left>
        <right style="thin">
          <color indexed="64"/>
        </right>
        <top/>
        <bottom/>
        <vertical/>
        <horizontal/>
      </border>
    </dxf>
    <dxf>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auto="1"/>
        <name val="Calibri"/>
        <family val="2"/>
        <scheme val="minor"/>
      </font>
    </dxf>
    <dxf>
      <font>
        <strike val="0"/>
        <outline val="0"/>
        <shadow val="0"/>
        <vertAlign val="baseline"/>
        <sz val="12"/>
        <name val="Calibri"/>
        <scheme val="minor"/>
      </font>
      <fill>
        <patternFill patternType="solid">
          <fgColor indexed="64"/>
          <bgColor rgb="FFCADCF2"/>
        </patternFill>
      </fill>
      <alignment horizontal="right" vertical="center" textRotation="0" wrapText="0" indent="0" justifyLastLine="0" shrinkToFit="0" readingOrder="0"/>
    </dxf>
    <dxf>
      <font>
        <strike val="0"/>
        <outline val="0"/>
        <shadow val="0"/>
        <vertAlign val="baseline"/>
        <sz val="12"/>
        <name val="Calibri"/>
        <scheme val="minor"/>
      </font>
      <fill>
        <patternFill patternType="solid">
          <fgColor indexed="64"/>
          <bgColor rgb="FFCADCF2"/>
        </patternFill>
      </fill>
      <alignment horizontal="right" vertical="center" textRotation="0" wrapText="0" indent="0" justifyLastLine="0" shrinkToFit="0" readingOrder="0"/>
    </dxf>
    <dxf>
      <font>
        <strike val="0"/>
        <outline val="0"/>
        <shadow val="0"/>
        <vertAlign val="baseline"/>
        <sz val="12"/>
        <name val="Calibri"/>
        <scheme val="minor"/>
      </font>
      <fill>
        <patternFill patternType="solid">
          <fgColor indexed="64"/>
          <bgColor rgb="FFCADCF2"/>
        </patternFill>
      </fill>
      <alignment horizontal="right" vertical="center" textRotation="0" wrapText="0" indent="0" justifyLastLine="0" shrinkToFit="0" readingOrder="0"/>
    </dxf>
    <dxf>
      <font>
        <strike val="0"/>
        <outline val="0"/>
        <shadow val="0"/>
        <vertAlign val="baseline"/>
        <sz val="12"/>
        <name val="Calibri"/>
        <scheme val="minor"/>
      </font>
      <fill>
        <patternFill patternType="solid">
          <fgColor indexed="64"/>
          <bgColor rgb="FFCADCF2"/>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center" textRotation="0" wrapText="0" indent="0" justifyLastLine="0" shrinkToFit="0" readingOrder="0"/>
    </dxf>
    <dxf>
      <font>
        <strike val="0"/>
        <outline val="0"/>
        <shadow val="0"/>
        <vertAlign val="baseline"/>
        <sz val="12"/>
        <name val="Calibri"/>
        <scheme val="minor"/>
      </font>
      <fill>
        <patternFill patternType="none">
          <fgColor indexed="64"/>
          <bgColor indexed="65"/>
        </patternFill>
      </fill>
      <alignment horizontal="general" vertical="center" textRotation="0" wrapText="0" indent="0" justifyLastLine="0" shrinkToFit="0" readingOrder="0"/>
    </dxf>
    <dxf>
      <border diagonalUp="0" diagonalDown="0">
        <left style="thick">
          <color indexed="64"/>
        </left>
        <right style="thick">
          <color indexed="64"/>
        </right>
        <top style="thick">
          <color indexed="64"/>
        </top>
        <bottom style="thick">
          <color indexed="64"/>
        </bottom>
      </border>
    </dxf>
    <dxf>
      <font>
        <strike val="0"/>
        <outline val="0"/>
        <shadow val="0"/>
        <vertAlign val="baseline"/>
        <sz val="12"/>
        <name val="Calibri"/>
        <scheme val="minor"/>
      </font>
    </dxf>
    <dxf>
      <border outline="0">
        <bottom style="thin">
          <color indexed="64"/>
        </bottom>
      </border>
    </dxf>
    <dxf>
      <font>
        <strike val="0"/>
        <outline val="0"/>
        <shadow val="0"/>
        <vertAlign val="baseline"/>
        <sz val="12"/>
        <name val="Calibri"/>
        <scheme val="minor"/>
      </font>
    </dxf>
    <dxf>
      <font>
        <i val="0"/>
        <strike val="0"/>
        <outline val="0"/>
        <shadow val="0"/>
        <u val="none"/>
        <vertAlign val="baseline"/>
        <sz val="12"/>
        <name val="Calibri"/>
        <scheme val="minor"/>
      </font>
      <fill>
        <patternFill patternType="solid">
          <fgColor indexed="64"/>
          <bgColor rgb="FFCADCF2"/>
        </patternFill>
      </fill>
      <alignment horizontal="right" vertical="bottom" textRotation="0" indent="0" justifyLastLine="0" shrinkToFit="0" readingOrder="0"/>
    </dxf>
    <dxf>
      <font>
        <b val="0"/>
        <i val="0"/>
        <strike val="0"/>
        <outline val="0"/>
        <shadow val="0"/>
        <u val="none"/>
        <vertAlign val="baseline"/>
        <sz val="12"/>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dxf>
    <dxf>
      <font>
        <strike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dxf>
    <dxf>
      <font>
        <strike val="0"/>
        <outline val="0"/>
        <shadow val="0"/>
        <u val="none"/>
        <vertAlign val="baseline"/>
        <sz val="12"/>
        <color auto="1"/>
        <name val="Calibri"/>
        <scheme val="minor"/>
      </font>
      <numFmt numFmtId="0" formatCode="General"/>
      <fill>
        <patternFill>
          <fgColor indexed="64"/>
          <bgColor rgb="FFCADCF2"/>
        </patternFill>
      </fill>
      <alignment horizontal="right" vertical="bottom" textRotation="0" wrapText="0" indent="0" justifyLastLine="0" shrinkToFit="0" readingOrder="0"/>
    </dxf>
    <dxf>
      <font>
        <strike val="0"/>
        <outline val="0"/>
        <shadow val="0"/>
        <u val="none"/>
        <vertAlign val="baseline"/>
        <sz val="12"/>
        <color auto="1"/>
        <name val="Calibri"/>
        <scheme val="minor"/>
      </font>
      <fill>
        <patternFill>
          <fgColor indexed="64"/>
          <bgColor rgb="FFCADCF2"/>
        </patternFill>
      </fill>
      <alignment horizontal="right" vertical="bottom" textRotation="0" wrapText="0" indent="0" justifyLastLine="0" shrinkToFit="0" readingOrder="0"/>
    </dxf>
    <dxf>
      <font>
        <strike val="0"/>
        <outline val="0"/>
        <shadow val="0"/>
        <u val="none"/>
        <vertAlign val="baseline"/>
        <sz val="12"/>
        <color auto="1"/>
        <name val="Calibri"/>
        <scheme val="minor"/>
      </font>
      <fill>
        <patternFill>
          <fgColor indexed="64"/>
          <bgColor rgb="FFCADCF2"/>
        </patternFill>
      </fill>
      <alignment horizontal="right" vertical="bottom" textRotation="0" wrapText="0" indent="0" justifyLastLine="0" shrinkToFit="0" readingOrder="0"/>
    </dxf>
    <dxf>
      <font>
        <strike val="0"/>
        <outline val="0"/>
        <shadow val="0"/>
        <u val="none"/>
        <vertAlign val="baseline"/>
        <sz val="12"/>
        <color auto="1"/>
        <name val="Calibri"/>
        <scheme val="minor"/>
      </font>
      <fill>
        <patternFill>
          <fgColor indexed="64"/>
          <bgColor rgb="FFCADCF2"/>
        </patternFill>
      </fill>
      <alignment horizontal="right" vertical="bottom" textRotation="0" wrapText="0" indent="0" justifyLastLine="0" shrinkToFit="0" readingOrder="0"/>
    </dxf>
    <dxf>
      <font>
        <strike val="0"/>
        <outline val="0"/>
        <shadow val="0"/>
        <u val="none"/>
        <vertAlign val="baseline"/>
        <sz val="12"/>
        <color auto="1"/>
        <name val="Calibri"/>
        <scheme val="minor"/>
      </font>
      <fill>
        <patternFill>
          <fgColor indexed="64"/>
          <bgColor rgb="FFCADCF2"/>
        </patternFill>
      </fill>
      <alignment horizontal="right" vertical="bottom" textRotation="0" wrapText="0" indent="0" justifyLastLine="0" shrinkToFit="0" readingOrder="0"/>
    </dxf>
    <dxf>
      <font>
        <strike val="0"/>
        <outline val="0"/>
        <shadow val="0"/>
        <u val="none"/>
        <vertAlign val="baseline"/>
        <sz val="12"/>
        <name val="Calibri"/>
        <scheme val="minor"/>
      </font>
      <fill>
        <patternFill>
          <fgColor indexed="64"/>
          <bgColor rgb="FFCADCF2"/>
        </patternFill>
      </fill>
      <alignment horizontal="right" vertical="bottom" textRotation="0" wrapText="0" indent="0" justifyLastLine="0" shrinkToFit="0" readingOrder="0"/>
    </dxf>
    <dxf>
      <font>
        <strike val="0"/>
        <outline val="0"/>
        <shadow val="0"/>
        <u val="none"/>
        <vertAlign val="baseline"/>
        <sz val="12"/>
        <name val="Calibri"/>
        <scheme val="minor"/>
      </font>
      <fill>
        <patternFill>
          <fgColor indexed="64"/>
          <bgColor rgb="FFCADCF2"/>
        </patternFill>
      </fill>
      <alignment horizontal="right" vertical="bottom" textRotation="0" wrapText="0" indent="0" justifyLastLine="0" shrinkToFit="0" readingOrder="0"/>
    </dxf>
    <dxf>
      <font>
        <strike val="0"/>
        <outline val="0"/>
        <shadow val="0"/>
        <u val="none"/>
        <vertAlign val="baseline"/>
        <sz val="12"/>
        <name val="Calibri"/>
        <scheme val="minor"/>
      </font>
      <fill>
        <patternFill>
          <fgColor indexed="64"/>
          <bgColor rgb="FFCADCF2"/>
        </patternFill>
      </fill>
      <alignment horizontal="right" vertical="bottom" textRotation="0" wrapText="0" indent="0" justifyLastLine="0" shrinkToFit="0" readingOrder="0"/>
    </dxf>
    <dxf>
      <font>
        <strike val="0"/>
        <outline val="0"/>
        <shadow val="0"/>
        <u val="none"/>
        <vertAlign val="baseline"/>
        <sz val="12"/>
        <name val="Calibri"/>
        <scheme val="minor"/>
      </font>
      <fill>
        <patternFill>
          <fgColor indexed="64"/>
          <bgColor rgb="FFCADCF2"/>
        </patternFill>
      </fill>
      <alignment horizontal="right" vertical="bottom" textRotation="0" wrapText="0" indent="0" justifyLastLine="0" shrinkToFit="0" readingOrder="0"/>
    </dxf>
    <dxf>
      <font>
        <strike val="0"/>
        <outline val="0"/>
        <shadow val="0"/>
        <u val="none"/>
        <vertAlign val="baseline"/>
        <sz val="12"/>
        <name val="Calibri"/>
        <scheme val="minor"/>
      </font>
      <fill>
        <patternFill>
          <fgColor indexed="64"/>
          <bgColor rgb="FFCADCF2"/>
        </patternFill>
      </fill>
      <alignment horizontal="right" vertical="bottom" textRotation="0" wrapText="0" indent="0" justifyLastLine="0" shrinkToFit="0" readingOrder="0"/>
    </dxf>
    <dxf>
      <font>
        <strike val="0"/>
        <outline val="0"/>
        <shadow val="0"/>
        <u val="none"/>
        <vertAlign val="baseline"/>
        <sz val="12"/>
        <name val="Calibri"/>
        <scheme val="minor"/>
      </font>
      <fill>
        <patternFill>
          <fgColor indexed="64"/>
          <bgColor rgb="FFCADCF2"/>
        </patternFill>
      </fill>
      <alignment horizontal="right" vertical="bottom" textRotation="0" wrapText="0" indent="0" justifyLastLine="0" shrinkToFit="0" readingOrder="0"/>
    </dxf>
    <dxf>
      <font>
        <strike val="0"/>
        <outline val="0"/>
        <shadow val="0"/>
        <u val="none"/>
        <vertAlign val="baseline"/>
        <sz val="12"/>
        <name val="Calibri"/>
        <scheme val="minor"/>
      </font>
      <fill>
        <patternFill>
          <fgColor indexed="64"/>
          <bgColor rgb="FFCADCF2"/>
        </patternFill>
      </fill>
      <alignment horizontal="right" vertical="bottom" textRotation="0" wrapText="0" indent="0" justifyLastLine="0" shrinkToFit="0" readingOrder="0"/>
    </dxf>
    <dxf>
      <font>
        <strike val="0"/>
        <outline val="0"/>
        <shadow val="0"/>
        <u val="none"/>
        <vertAlign val="baseline"/>
        <sz val="12"/>
        <name val="Calibri"/>
        <scheme val="minor"/>
      </font>
      <fill>
        <patternFill>
          <fgColor indexed="64"/>
          <bgColor rgb="FFCADCF2"/>
        </patternFill>
      </fill>
      <alignment horizontal="right" vertical="bottom" textRotation="0" wrapText="0" indent="0" justifyLastLine="0" shrinkToFit="0" readingOrder="0"/>
    </dxf>
    <dxf>
      <font>
        <strike val="0"/>
        <outline val="0"/>
        <shadow val="0"/>
        <u val="none"/>
        <vertAlign val="baseline"/>
        <sz val="12"/>
        <name val="Calibri"/>
        <scheme val="minor"/>
      </font>
      <fill>
        <patternFill>
          <fgColor indexed="64"/>
          <bgColor rgb="FFCADCF2"/>
        </patternFill>
      </fill>
      <alignment horizontal="right" vertical="bottom" textRotation="0" wrapText="0" indent="0" justifyLastLine="0" shrinkToFit="0" readingOrder="0"/>
    </dxf>
    <dxf>
      <font>
        <strike val="0"/>
        <outline val="0"/>
        <shadow val="0"/>
        <u val="none"/>
        <vertAlign val="baseline"/>
        <sz val="12"/>
        <name val="Calibri"/>
        <scheme val="minor"/>
      </font>
      <fill>
        <patternFill>
          <fgColor indexed="64"/>
          <bgColor rgb="FFCADCF2"/>
        </patternFill>
      </fill>
      <alignment horizontal="right" vertical="bottom" textRotation="0" wrapText="0" indent="0" justifyLastLine="0" shrinkToFit="0" readingOrder="0"/>
    </dxf>
    <dxf>
      <font>
        <strike val="0"/>
        <outline val="0"/>
        <shadow val="0"/>
        <u val="none"/>
        <vertAlign val="baseline"/>
        <sz val="12"/>
        <name val="Calibri"/>
        <scheme val="minor"/>
      </font>
      <fill>
        <patternFill>
          <fgColor indexed="64"/>
          <bgColor rgb="FFCADCF2"/>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Calibri"/>
        <family val="2"/>
        <scheme val="minor"/>
      </font>
      <fill>
        <patternFill patternType="solid">
          <fgColor indexed="64"/>
          <bgColor rgb="FFCADCF2"/>
        </patternFill>
      </fill>
      <alignment horizontal="right" vertical="bottom" textRotation="0" wrapText="1" indent="0" justifyLastLine="0" shrinkToFit="0" readingOrder="0"/>
    </dxf>
    <dxf>
      <font>
        <b val="0"/>
        <i val="0"/>
        <strike val="0"/>
        <condense val="0"/>
        <extend val="0"/>
        <outline val="0"/>
        <shadow val="0"/>
        <u val="none"/>
        <vertAlign val="baseline"/>
        <sz val="12"/>
        <color indexed="8"/>
        <name val="Calibri"/>
        <family val="2"/>
        <scheme val="minor"/>
      </font>
      <fill>
        <patternFill patternType="solid">
          <fgColor indexed="64"/>
          <bgColor rgb="FFCADCF2"/>
        </patternFill>
      </fill>
      <alignment horizontal="right" vertical="bottom" textRotation="0" wrapText="1" indent="0" justifyLastLine="0" shrinkToFit="0" readingOrder="0"/>
    </dxf>
    <dxf>
      <font>
        <b val="0"/>
        <strike val="0"/>
        <outline val="0"/>
        <shadow val="0"/>
        <u val="none"/>
        <vertAlign val="baseline"/>
        <sz val="12"/>
        <name val="Calibri"/>
        <scheme val="minor"/>
      </font>
      <alignment horizontal="left" vertical="bottom" textRotation="0" indent="0" justifyLastLine="0" shrinkToFit="0" readingOrder="0"/>
      <border diagonalUp="0" diagonalDown="0">
        <left/>
        <right style="thin">
          <color indexed="64"/>
        </right>
        <top/>
        <bottom/>
      </border>
    </dxf>
    <dxf>
      <border diagonalUp="0" diagonalDown="0">
        <left style="thick">
          <color indexed="64"/>
        </left>
        <right style="thick">
          <color indexed="64"/>
        </right>
        <top style="thick">
          <color indexed="64"/>
        </top>
        <bottom style="thick">
          <color indexed="64"/>
        </bottom>
      </border>
    </dxf>
    <dxf>
      <font>
        <strike val="0"/>
        <outline val="0"/>
        <shadow val="0"/>
        <u val="none"/>
        <vertAlign val="baseline"/>
        <sz val="12"/>
        <name val="Calibri"/>
        <scheme val="minor"/>
      </font>
    </dxf>
    <dxf>
      <border>
        <bottom style="thin">
          <color indexed="64"/>
        </bottom>
      </border>
    </dxf>
    <dxf>
      <font>
        <b/>
        <i val="0"/>
        <strike val="0"/>
        <condense val="0"/>
        <extend val="0"/>
        <outline val="0"/>
        <shadow val="0"/>
        <u val="none"/>
        <vertAlign val="baseline"/>
        <sz val="12"/>
        <color indexed="8"/>
        <name val="Calibri"/>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2"/>
        <color auto="1"/>
        <name val="Calibri"/>
        <family val="2"/>
        <scheme val="minor"/>
      </font>
      <numFmt numFmtId="165" formatCode="0.0"/>
      <fill>
        <patternFill patternType="solid">
          <fgColor indexed="64"/>
          <bgColor rgb="FFCADCF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fill>
        <patternFill patternType="solid">
          <fgColor indexed="64"/>
          <bgColor rgb="FFCADCF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fill>
        <patternFill patternType="solid">
          <fgColor indexed="64"/>
          <bgColor rgb="FFCADCF2"/>
        </patternFill>
      </fill>
      <alignment horizontal="right" vertical="bottom" textRotation="0" wrapText="0" indent="0" justifyLastLine="0" shrinkToFit="0" readingOrder="0"/>
      <border diagonalUp="0" diagonalDown="0" outline="0">
        <left style="thick">
          <color indexed="64"/>
        </left>
        <right/>
        <top/>
        <bottom/>
      </border>
    </dxf>
    <dxf>
      <font>
        <b val="0"/>
        <i val="0"/>
        <strike val="0"/>
        <condense val="0"/>
        <extend val="0"/>
        <outline val="0"/>
        <shadow val="0"/>
        <u val="none"/>
        <vertAlign val="baseline"/>
        <sz val="12"/>
        <color auto="1"/>
        <name val="Calibri"/>
        <family val="2"/>
        <scheme val="none"/>
      </font>
      <fill>
        <patternFill patternType="solid">
          <fgColor indexed="64"/>
          <bgColor rgb="FFCADCF2"/>
        </patternFill>
      </fill>
      <alignment horizontal="right" vertical="center" textRotation="0" wrapText="0" indent="0" justifyLastLine="0" shrinkToFit="0" readingOrder="0"/>
      <border diagonalUp="0" diagonalDown="0" outline="0">
        <left/>
        <right style="thick">
          <color indexed="64"/>
        </right>
        <top/>
        <bottom/>
      </border>
    </dxf>
    <dxf>
      <font>
        <b val="0"/>
        <i val="0"/>
        <strike val="0"/>
        <condense val="0"/>
        <extend val="0"/>
        <outline val="0"/>
        <shadow val="0"/>
        <u val="none"/>
        <vertAlign val="baseline"/>
        <sz val="12"/>
        <color auto="1"/>
        <name val="Calibri"/>
        <family val="2"/>
        <scheme val="none"/>
      </font>
      <fill>
        <patternFill patternType="solid">
          <fgColor indexed="64"/>
          <bgColor rgb="FFCADCF2"/>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none"/>
      </font>
      <fill>
        <patternFill patternType="solid">
          <fgColor indexed="64"/>
          <bgColor rgb="FFCADCF2"/>
        </patternFill>
      </fill>
      <alignment horizontal="right" vertical="center" textRotation="0" wrapText="0" indent="0" justifyLastLine="0" shrinkToFit="0" readingOrder="0"/>
      <border diagonalUp="0" diagonalDown="0" outline="0">
        <left style="thick">
          <color indexed="64"/>
        </left>
        <right/>
        <top/>
        <bottom/>
      </border>
    </dxf>
    <dxf>
      <font>
        <b val="0"/>
        <i val="0"/>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dxf>
    <dxf>
      <border outline="0">
        <left style="thick">
          <color indexed="64"/>
        </left>
        <right style="thick">
          <color indexed="64"/>
        </right>
        <top style="thick">
          <color indexed="64"/>
        </top>
        <bottom style="thick">
          <color indexed="64"/>
        </bottom>
      </border>
    </dxf>
    <dxf>
      <font>
        <b/>
        <i val="0"/>
        <strike val="0"/>
        <condense val="0"/>
        <extend val="0"/>
        <outline val="0"/>
        <shadow val="0"/>
        <u val="none"/>
        <vertAlign val="baseline"/>
        <sz val="12"/>
        <color auto="1"/>
        <name val="Calibri"/>
        <family val="2"/>
        <scheme val="minor"/>
      </font>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numFmt numFmtId="0" formatCode="General"/>
      <alignment horizontal="right" vertical="bottom" textRotation="0" wrapText="0" indent="0" justifyLastLine="0" shrinkToFit="0" readingOrder="0"/>
      <border diagonalUp="0" diagonalDown="0">
        <left/>
        <right style="thin">
          <color indexed="64"/>
        </right>
        <top/>
        <bottom/>
        <vertical/>
        <horizontal/>
      </border>
    </dxf>
    <dxf>
      <font>
        <b val="0"/>
        <i/>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border diagonalUp="0" diagonalDown="0">
        <left style="thin">
          <color indexed="64"/>
        </left>
        <right style="thin">
          <color indexed="64"/>
        </right>
        <top/>
        <bottom/>
        <vertical/>
        <horizontal/>
      </border>
    </dxf>
    <dxf>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fill>
        <patternFill patternType="solid">
          <fgColor indexed="64"/>
          <bgColor rgb="FFFFFF00"/>
        </patternFill>
      </fill>
      <alignment horizontal="right" textRotation="0" wrapText="0" indent="0" justifyLastLine="0" shrinkToFit="0" readingOrder="0"/>
    </dxf>
    <dxf>
      <font>
        <strike val="0"/>
        <outline val="0"/>
        <shadow val="0"/>
        <u val="none"/>
        <vertAlign val="baseline"/>
        <sz val="12"/>
        <color auto="1"/>
        <name val="Calibri"/>
        <family val="2"/>
        <scheme val="minor"/>
      </font>
      <alignment horizontal="right" textRotation="0" wrapText="0" indent="0" justifyLastLine="0" shrinkToFit="0" readingOrder="0"/>
    </dxf>
    <dxf>
      <font>
        <strike val="0"/>
        <outline val="0"/>
        <shadow val="0"/>
        <u val="none"/>
        <vertAlign val="baseline"/>
        <sz val="12"/>
        <color auto="1"/>
        <name val="Calibri"/>
        <family val="2"/>
        <scheme val="minor"/>
      </font>
      <alignment horizontal="right" textRotation="0" wrapText="0" indent="0" justifyLastLine="0" shrinkToFit="0" readingOrder="0"/>
    </dxf>
    <dxf>
      <font>
        <strike val="0"/>
        <outline val="0"/>
        <shadow val="0"/>
        <u val="none"/>
        <vertAlign val="baseline"/>
        <sz val="12"/>
        <color auto="1"/>
        <name val="Calibri"/>
        <family val="2"/>
        <scheme val="minor"/>
      </font>
      <alignment horizontal="right" textRotation="0" wrapText="0" indent="0" justifyLastLine="0" shrinkToFit="0" readingOrder="0"/>
    </dxf>
    <dxf>
      <font>
        <strike val="0"/>
        <outline val="0"/>
        <shadow val="0"/>
        <u val="none"/>
        <vertAlign val="baseline"/>
        <sz val="12"/>
        <color auto="1"/>
        <name val="Calibri"/>
        <family val="2"/>
        <scheme val="minor"/>
      </font>
      <alignment horizontal="right" textRotation="0" wrapText="0" indent="0" justifyLastLine="0" shrinkToFit="0" readingOrder="0"/>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auto="1"/>
        <name val="Calibri"/>
        <family val="2"/>
        <scheme val="minor"/>
      </font>
      <alignment horizontal="right" textRotation="0" wrapText="0" indent="0" justifyLastLine="0" shrinkToFit="0" readingOrder="0"/>
    </dxf>
    <dxf>
      <font>
        <strike val="0"/>
        <outline val="0"/>
        <shadow val="0"/>
        <u val="none"/>
        <vertAlign val="baseline"/>
        <sz val="12"/>
        <color auto="1"/>
        <name val="Calibri"/>
        <family val="2"/>
        <scheme val="minor"/>
      </font>
      <alignment horizontal="right" textRotation="0" wrapText="0" indent="0" justifyLastLine="0" shrinkToFit="0" readingOrder="0"/>
    </dxf>
    <dxf>
      <font>
        <strike val="0"/>
        <outline val="0"/>
        <shadow val="0"/>
        <u val="none"/>
        <vertAlign val="baseline"/>
        <sz val="12"/>
        <color auto="1"/>
        <name val="Calibri"/>
        <family val="2"/>
        <scheme val="minor"/>
      </font>
      <alignment horizontal="right" textRotation="0" wrapText="0" indent="0" justifyLastLine="0" shrinkToFit="0" readingOrder="0"/>
    </dxf>
    <dxf>
      <font>
        <strike val="0"/>
        <outline val="0"/>
        <shadow val="0"/>
        <u val="none"/>
        <vertAlign val="baseline"/>
        <sz val="12"/>
        <color auto="1"/>
        <name val="Calibri"/>
        <family val="2"/>
        <scheme val="minor"/>
      </font>
      <alignment horizontal="right" textRotation="0" wrapText="0" indent="0" justifyLastLine="0" shrinkToFit="0" readingOrder="0"/>
    </dxf>
    <dxf>
      <font>
        <strike val="0"/>
        <outline val="0"/>
        <shadow val="0"/>
        <u val="none"/>
        <vertAlign val="baseline"/>
        <sz val="12"/>
        <color auto="1"/>
        <name val="Calibri"/>
        <family val="2"/>
        <scheme val="minor"/>
      </font>
      <alignment horizontal="right" textRotation="0" wrapText="0" indent="0" justifyLastLine="0" shrinkToFit="0" readingOrder="0"/>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i/>
        <strike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strike val="0"/>
        <condense val="0"/>
        <extend val="0"/>
        <outline val="0"/>
        <shadow val="0"/>
        <u val="none"/>
        <vertAlign val="baseline"/>
        <sz val="12"/>
        <color auto="1"/>
        <name val="Calibri"/>
        <family val="2"/>
        <scheme val="minor"/>
      </font>
      <alignment horizontal="right" vertical="bottom" textRotation="0" wrapText="0" indent="0" justifyLastLine="0" shrinkToFit="0" readingOrder="0"/>
      <border diagonalUp="0" diagonalDown="0" outline="0">
        <left/>
        <right style="thin">
          <color indexed="64"/>
        </right>
        <top/>
        <bottom/>
      </border>
    </dxf>
    <dxf>
      <font>
        <b val="0"/>
        <i/>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border diagonalUp="0" diagonalDown="0">
        <left style="thin">
          <color indexed="64"/>
        </left>
        <right style="thin">
          <color indexed="64"/>
        </right>
        <top/>
        <bottom/>
        <vertical/>
        <horizontal/>
      </border>
    </dxf>
    <dxf>
      <alignment horizontal="left" vertical="bottom" textRotation="0" wrapText="0" indent="0" justifyLastLine="0" shrinkToFit="0" readingOrder="0"/>
    </dxf>
    <dxf>
      <border outline="0">
        <left style="medium">
          <color indexed="64"/>
        </left>
        <top style="medium">
          <color indexed="64"/>
        </top>
        <bottom style="medium">
          <color indexed="64"/>
        </bottom>
      </border>
    </dxf>
    <dxf>
      <font>
        <b/>
        <i val="0"/>
        <strike val="0"/>
        <condense val="0"/>
        <extend val="0"/>
        <outline val="0"/>
        <shadow val="0"/>
        <u val="none"/>
        <vertAlign val="baseline"/>
        <sz val="12"/>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ck">
          <color indexed="64"/>
        </left>
        <right style="thin">
          <color indexed="64"/>
        </right>
        <top/>
        <bottom/>
        <vertical/>
        <horizontal/>
      </border>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style="thick">
          <color indexed="64"/>
        </right>
        <top/>
        <bottom/>
        <vertical/>
        <horizontal/>
      </border>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ck">
          <color indexed="64"/>
        </left>
        <right style="thin">
          <color indexed="64"/>
        </right>
        <top/>
        <bottom/>
        <vertical/>
        <horizontal/>
      </border>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style="thick">
          <color indexed="64"/>
        </right>
        <top/>
        <bottom/>
        <vertical/>
        <horizontal/>
      </border>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ck">
          <color indexed="64"/>
        </left>
        <right style="thin">
          <color indexed="64"/>
        </right>
        <top/>
        <bottom/>
        <vertical/>
        <horizontal/>
      </border>
    </dxf>
    <dxf>
      <font>
        <b val="0"/>
        <i val="0"/>
        <strike val="0"/>
        <condense val="0"/>
        <extend val="0"/>
        <outline val="0"/>
        <shadow val="0"/>
        <u val="none"/>
        <vertAlign val="baseline"/>
        <sz val="12"/>
        <color auto="1"/>
        <name val="Calibri"/>
        <family val="2"/>
        <scheme val="minor"/>
      </font>
      <alignment horizontal="right" vertical="bottom" textRotation="0" wrapText="0" indent="0" justifyLastLine="0" shrinkToFit="0" readingOrder="0"/>
      <border diagonalUp="0" diagonalDown="0">
        <left/>
        <right style="thick">
          <color indexed="64"/>
        </right>
        <top/>
        <bottom/>
        <vertical/>
        <horizontal/>
      </border>
    </dxf>
    <dxf>
      <border outline="0">
        <left style="thick">
          <color indexed="64"/>
        </left>
        <right style="thick">
          <color indexed="64"/>
        </right>
        <top style="thick">
          <color indexed="64"/>
        </top>
        <bottom style="thick">
          <color indexed="64"/>
        </bottom>
      </border>
    </dxf>
    <dxf>
      <font>
        <strike val="0"/>
        <outline val="0"/>
        <shadow val="0"/>
        <vertAlign val="baseline"/>
        <sz val="10"/>
        <name val="Arial"/>
        <scheme val="none"/>
      </font>
      <border diagonalUp="0" diagonalDown="0" outline="0">
        <left style="thin">
          <color rgb="FF000000"/>
        </left>
        <right style="thin">
          <color indexed="64"/>
        </right>
        <top style="thin">
          <color rgb="FF000000"/>
        </top>
        <bottom style="thin">
          <color rgb="FF000000"/>
        </bottom>
      </border>
    </dxf>
    <dxf>
      <font>
        <strike val="0"/>
        <outline val="0"/>
        <shadow val="0"/>
        <vertAlign val="baseline"/>
        <sz val="10"/>
        <name val="Arial"/>
        <scheme val="none"/>
      </font>
    </dxf>
    <dxf>
      <font>
        <strike val="0"/>
        <outline val="0"/>
        <shadow val="0"/>
        <vertAlign val="baseline"/>
        <sz val="10"/>
        <name val="Arial"/>
        <scheme val="none"/>
      </font>
    </dxf>
    <dxf>
      <font>
        <b val="0"/>
        <i val="0"/>
        <strike val="0"/>
        <condense val="0"/>
        <extend val="0"/>
        <outline val="0"/>
        <shadow val="0"/>
        <u val="none"/>
        <vertAlign val="baseline"/>
        <sz val="12"/>
        <color auto="1"/>
        <name val="Calibri"/>
        <scheme val="minor"/>
      </font>
      <fill>
        <patternFill>
          <fgColor indexed="64"/>
          <bgColor rgb="FFCADCF2"/>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scheme val="minor"/>
      </font>
      <fill>
        <patternFill patternType="solid">
          <fgColor indexed="64"/>
          <bgColor rgb="FFCADCF2"/>
        </patternFill>
      </fill>
    </dxf>
    <dxf>
      <font>
        <b val="0"/>
        <i val="0"/>
        <strike val="0"/>
        <outline val="0"/>
        <shadow val="0"/>
        <u val="none"/>
        <vertAlign val="baseline"/>
        <sz val="12"/>
        <color auto="1"/>
        <name val="Calibri"/>
        <scheme val="minor"/>
      </font>
      <fill>
        <patternFill>
          <fgColor indexed="64"/>
          <bgColor rgb="FFCADCF2"/>
        </patternFill>
      </fill>
    </dxf>
    <dxf>
      <font>
        <b val="0"/>
        <strike val="0"/>
        <outline val="0"/>
        <shadow val="0"/>
        <u val="none"/>
        <vertAlign val="baseline"/>
        <sz val="12"/>
        <color theme="1"/>
      </font>
    </dxf>
  </dxfs>
  <tableStyles count="0" defaultTableStyle="TableStyleMedium9" defaultPivotStyle="PivotStyleLight16"/>
  <colors>
    <mruColors>
      <color rgb="FFECF1AD"/>
      <color rgb="FF0000FF"/>
      <color rgb="FFECF7AD"/>
      <color rgb="FFCADCF2"/>
      <color rgb="FF9DC3E6"/>
      <color rgb="FFB4C7E7"/>
      <color rgb="FFC6AF70"/>
      <color rgb="FF5B9BD5"/>
      <color rgb="FF214062"/>
      <color rgb="FFCBDA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5531496062992E-2"/>
          <c:y val="1.8187151274964803E-2"/>
          <c:w val="0.85735102546569009"/>
          <c:h val="0.86961959755030627"/>
        </c:manualLayout>
      </c:layout>
      <c:lineChart>
        <c:grouping val="standard"/>
        <c:varyColors val="0"/>
        <c:ser>
          <c:idx val="0"/>
          <c:order val="0"/>
          <c:tx>
            <c:v>Total</c:v>
          </c:tx>
          <c:spPr>
            <a:ln w="28575" cap="rnd">
              <a:solidFill>
                <a:schemeClr val="bg1">
                  <a:lumMod val="85000"/>
                </a:schemeClr>
              </a:solidFill>
              <a:prstDash val="sysDot"/>
              <a:round/>
            </a:ln>
            <a:effectLst/>
          </c:spPr>
          <c:marker>
            <c:symbol val="none"/>
          </c:marker>
          <c:cat>
            <c:numLit>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Lit>
          </c:cat>
          <c:val>
            <c:numLit>
              <c:formatCode>General</c:formatCode>
              <c:ptCount val="12"/>
              <c:pt idx="0">
                <c:v>20.188049233692386</c:v>
              </c:pt>
              <c:pt idx="1">
                <c:v>19.419645975662572</c:v>
              </c:pt>
              <c:pt idx="2">
                <c:v>21.166017016639401</c:v>
              </c:pt>
              <c:pt idx="3">
                <c:v>18.721097559271833</c:v>
              </c:pt>
              <c:pt idx="4">
                <c:v>15.368065160596279</c:v>
              </c:pt>
              <c:pt idx="5">
                <c:v>13.621694119619432</c:v>
              </c:pt>
              <c:pt idx="6">
                <c:v>13.137542144112896</c:v>
              </c:pt>
              <c:pt idx="7">
                <c:v>15.580221305160421</c:v>
              </c:pt>
              <c:pt idx="8">
                <c:v>13.53366681168596</c:v>
              </c:pt>
              <c:pt idx="9">
                <c:v>14.457917228093779</c:v>
              </c:pt>
              <c:pt idx="10">
                <c:v>15.646239192046693</c:v>
              </c:pt>
              <c:pt idx="11">
                <c:v>13.401613342989537</c:v>
              </c:pt>
            </c:numLit>
          </c:val>
          <c:smooth val="0"/>
          <c:extLst>
            <c:ext xmlns:c16="http://schemas.microsoft.com/office/drawing/2014/chart" uri="{C3380CC4-5D6E-409C-BE32-E72D297353CC}">
              <c16:uniqueId val="{00000000-A382-4625-ADF9-255FA99161CC}"/>
            </c:ext>
          </c:extLst>
        </c:ser>
        <c:ser>
          <c:idx val="1"/>
          <c:order val="1"/>
          <c:tx>
            <c:v>Single</c:v>
          </c:tx>
          <c:spPr>
            <a:ln w="28575" cap="rnd">
              <a:solidFill>
                <a:schemeClr val="accent2"/>
              </a:solidFill>
              <a:round/>
            </a:ln>
            <a:effectLst/>
          </c:spPr>
          <c:marker>
            <c:symbol val="none"/>
          </c:marker>
          <c:cat>
            <c:numLit>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Lit>
          </c:cat>
          <c:val>
            <c:numLit>
              <c:formatCode>General</c:formatCode>
              <c:ptCount val="12"/>
              <c:pt idx="0">
                <c:v>30.537715044463301</c:v>
              </c:pt>
              <c:pt idx="1">
                <c:v>27.638564882014251</c:v>
              </c:pt>
              <c:pt idx="2">
                <c:v>28.798224946993873</c:v>
              </c:pt>
              <c:pt idx="3">
                <c:v>30.537715044463301</c:v>
              </c:pt>
              <c:pt idx="4">
                <c:v>22.80664794459917</c:v>
              </c:pt>
              <c:pt idx="5">
                <c:v>19.52094442715692</c:v>
              </c:pt>
              <c:pt idx="6">
                <c:v>18.726981418672882</c:v>
              </c:pt>
              <c:pt idx="7">
                <c:v>23.408929726392959</c:v>
              </c:pt>
              <c:pt idx="8">
                <c:v>22.021733890754859</c:v>
              </c:pt>
              <c:pt idx="9">
                <c:v>22.888731288028673</c:v>
              </c:pt>
              <c:pt idx="10">
                <c:v>26.530120356578692</c:v>
              </c:pt>
              <c:pt idx="11">
                <c:v>17.686593562079942</c:v>
              </c:pt>
            </c:numLit>
          </c:val>
          <c:smooth val="0"/>
          <c:extLst>
            <c:ext xmlns:c16="http://schemas.microsoft.com/office/drawing/2014/chart" uri="{C3380CC4-5D6E-409C-BE32-E72D297353CC}">
              <c16:uniqueId val="{00000001-A382-4625-ADF9-255FA99161CC}"/>
            </c:ext>
          </c:extLst>
        </c:ser>
        <c:ser>
          <c:idx val="2"/>
          <c:order val="2"/>
          <c:tx>
            <c:v>Married</c:v>
          </c:tx>
          <c:spPr>
            <a:ln w="28575" cap="rnd">
              <a:solidFill>
                <a:schemeClr val="accent3"/>
              </a:solidFill>
              <a:round/>
            </a:ln>
            <a:effectLst/>
          </c:spPr>
          <c:marker>
            <c:symbol val="none"/>
          </c:marker>
          <c:cat>
            <c:numLit>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Lit>
          </c:cat>
          <c:val>
            <c:numLit>
              <c:formatCode>General</c:formatCode>
              <c:ptCount val="12"/>
              <c:pt idx="0">
                <c:v>12.720149935384345</c:v>
              </c:pt>
              <c:pt idx="1">
                <c:v>12.990791423371245</c:v>
              </c:pt>
              <c:pt idx="2">
                <c:v>14.749961095286102</c:v>
              </c:pt>
              <c:pt idx="3">
                <c:v>10.284376543502237</c:v>
              </c:pt>
              <c:pt idx="4">
                <c:v>9.6077728235349831</c:v>
              </c:pt>
              <c:pt idx="5">
                <c:v>9.3371313355480829</c:v>
              </c:pt>
              <c:pt idx="6">
                <c:v>8.9271081632408329</c:v>
              </c:pt>
              <c:pt idx="7">
                <c:v>9.8598305175078611</c:v>
              </c:pt>
              <c:pt idx="8">
                <c:v>7.7279752704791349</c:v>
              </c:pt>
              <c:pt idx="9">
                <c:v>8.1276981292970198</c:v>
              </c:pt>
              <c:pt idx="10">
                <c:v>7.5947343175398387</c:v>
              </c:pt>
              <c:pt idx="11">
                <c:v>9.4600698446283449</c:v>
              </c:pt>
            </c:numLit>
          </c:val>
          <c:smooth val="0"/>
          <c:extLst>
            <c:ext xmlns:c16="http://schemas.microsoft.com/office/drawing/2014/chart" uri="{C3380CC4-5D6E-409C-BE32-E72D297353CC}">
              <c16:uniqueId val="{00000002-A382-4625-ADF9-255FA99161CC}"/>
            </c:ext>
          </c:extLst>
        </c:ser>
        <c:ser>
          <c:idx val="3"/>
          <c:order val="3"/>
          <c:tx>
            <c:v>Divorced</c:v>
          </c:tx>
          <c:spPr>
            <a:ln w="28575" cap="rnd">
              <a:solidFill>
                <a:schemeClr val="accent4"/>
              </a:solidFill>
              <a:round/>
            </a:ln>
            <a:effectLst/>
          </c:spPr>
          <c:marker>
            <c:symbol val="none"/>
          </c:marker>
          <c:cat>
            <c:numLit>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Lit>
          </c:cat>
          <c:val>
            <c:numLit>
              <c:formatCode>General</c:formatCode>
              <c:ptCount val="12"/>
              <c:pt idx="0">
                <c:v>34.582575505289853</c:v>
              </c:pt>
              <c:pt idx="1">
                <c:v>35.863411635115398</c:v>
              </c:pt>
              <c:pt idx="2">
                <c:v>47.390936803545351</c:v>
              </c:pt>
              <c:pt idx="3">
                <c:v>33.301739375464308</c:v>
              </c:pt>
              <c:pt idx="4">
                <c:v>24.335886466685452</c:v>
              </c:pt>
              <c:pt idx="5">
                <c:v>23.055050336859903</c:v>
              </c:pt>
              <c:pt idx="6">
                <c:v>21.947151259766482</c:v>
              </c:pt>
              <c:pt idx="7">
                <c:v>21.946910423685104</c:v>
              </c:pt>
              <c:pt idx="8">
                <c:v>16.46018281776383</c:v>
              </c:pt>
              <c:pt idx="9">
                <c:v>24.141601466053615</c:v>
              </c:pt>
              <c:pt idx="10">
                <c:v>24.141601466053615</c:v>
              </c:pt>
              <c:pt idx="11">
                <c:v>20.849793696778157</c:v>
              </c:pt>
            </c:numLit>
          </c:val>
          <c:smooth val="0"/>
          <c:extLst>
            <c:ext xmlns:c16="http://schemas.microsoft.com/office/drawing/2014/chart" uri="{C3380CC4-5D6E-409C-BE32-E72D297353CC}">
              <c16:uniqueId val="{00000003-A382-4625-ADF9-255FA99161CC}"/>
            </c:ext>
          </c:extLst>
        </c:ser>
        <c:ser>
          <c:idx val="4"/>
          <c:order val="4"/>
          <c:tx>
            <c:v>Widowed</c:v>
          </c:tx>
          <c:spPr>
            <a:ln w="28575" cap="rnd">
              <a:solidFill>
                <a:schemeClr val="accent5"/>
              </a:solidFill>
              <a:round/>
            </a:ln>
            <a:effectLst/>
          </c:spPr>
          <c:marker>
            <c:symbol val="none"/>
          </c:marker>
          <c:cat>
            <c:numLit>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Lit>
          </c:cat>
          <c:val>
            <c:numLit>
              <c:formatCode>General</c:formatCode>
              <c:ptCount val="12"/>
              <c:pt idx="0">
                <c:v>10.299934080421885</c:v>
              </c:pt>
              <c:pt idx="1">
                <c:v>11.329927488464074</c:v>
              </c:pt>
              <c:pt idx="2">
                <c:v>8.1999999999999993</c:v>
              </c:pt>
              <c:pt idx="3">
                <c:v>8.2399472643375073</c:v>
              </c:pt>
              <c:pt idx="4">
                <c:v>12.359920896506262</c:v>
              </c:pt>
              <c:pt idx="5">
                <c:v>7.2099538562953205</c:v>
              </c:pt>
              <c:pt idx="6">
                <c:v>4.1500664010624169</c:v>
              </c:pt>
              <c:pt idx="7">
                <c:v>7.2622394671591151</c:v>
              </c:pt>
              <c:pt idx="8">
                <c:v>5.1873139051136539</c:v>
              </c:pt>
              <c:pt idx="9">
                <c:v>4.1498511240909233</c:v>
              </c:pt>
              <c:pt idx="10">
                <c:v>5.1873139051136539</c:v>
              </c:pt>
              <c:pt idx="11">
                <c:v>11.412682602921645</c:v>
              </c:pt>
            </c:numLit>
          </c:val>
          <c:smooth val="0"/>
          <c:extLst>
            <c:ext xmlns:c16="http://schemas.microsoft.com/office/drawing/2014/chart" uri="{C3380CC4-5D6E-409C-BE32-E72D297353CC}">
              <c16:uniqueId val="{00000004-A382-4625-ADF9-255FA99161CC}"/>
            </c:ext>
          </c:extLst>
        </c:ser>
        <c:dLbls>
          <c:showLegendKey val="0"/>
          <c:showVal val="0"/>
          <c:showCatName val="0"/>
          <c:showSerName val="0"/>
          <c:showPercent val="0"/>
          <c:showBubbleSize val="0"/>
        </c:dLbls>
        <c:smooth val="0"/>
        <c:axId val="603385840"/>
        <c:axId val="117199832"/>
      </c:lineChart>
      <c:catAx>
        <c:axId val="603385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crossAx val="117199832"/>
        <c:crosses val="autoZero"/>
        <c:auto val="1"/>
        <c:lblAlgn val="ctr"/>
        <c:lblOffset val="100"/>
        <c:noMultiLvlLbl val="0"/>
      </c:catAx>
      <c:valAx>
        <c:axId val="117199832"/>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crossAx val="603385840"/>
        <c:crosses val="autoZero"/>
        <c:crossBetween val="between"/>
      </c:valAx>
      <c:spPr>
        <a:noFill/>
        <a:ln w="25400">
          <a:noFill/>
        </a:ln>
        <a:effectLst/>
      </c:spPr>
    </c:plotArea>
    <c:legend>
      <c:legendPos val="b"/>
      <c:layout>
        <c:manualLayout>
          <c:xMode val="edge"/>
          <c:yMode val="edge"/>
          <c:x val="0.43616160843972168"/>
          <c:y val="0.20925890930300375"/>
          <c:w val="0.49106086253781384"/>
          <c:h val="5.00003499562554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897047244094489"/>
          <c:y val="3.7037037037037035E-2"/>
          <c:w val="0.73502952755905504"/>
          <c:h val="0.82778579760863225"/>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1">
                  <a:lumMod val="20000"/>
                  <a:lumOff val="80000"/>
                </a:schemeClr>
              </a:solidFill>
              <a:ln>
                <a:solidFill>
                  <a:schemeClr val="accent1">
                    <a:lumMod val="20000"/>
                    <a:lumOff val="80000"/>
                  </a:schemeClr>
                </a:solidFill>
              </a:ln>
              <a:effectLst/>
            </c:spPr>
            <c:extLst>
              <c:ext xmlns:c16="http://schemas.microsoft.com/office/drawing/2014/chart" uri="{C3380CC4-5D6E-409C-BE32-E72D297353CC}">
                <c16:uniqueId val="{00000001-A0A7-4CEC-ABF4-5B6BAB0D93A5}"/>
              </c:ext>
            </c:extLst>
          </c:dPt>
          <c:dPt>
            <c:idx val="1"/>
            <c:invertIfNegative val="0"/>
            <c:bubble3D val="0"/>
            <c:spPr>
              <a:solidFill>
                <a:schemeClr val="accent1">
                  <a:lumMod val="40000"/>
                  <a:lumOff val="60000"/>
                </a:schemeClr>
              </a:solidFill>
              <a:ln>
                <a:solidFill>
                  <a:schemeClr val="accent1">
                    <a:lumMod val="40000"/>
                    <a:lumOff val="60000"/>
                  </a:schemeClr>
                </a:solidFill>
              </a:ln>
              <a:effectLst/>
            </c:spPr>
            <c:extLst>
              <c:ext xmlns:c16="http://schemas.microsoft.com/office/drawing/2014/chart" uri="{C3380CC4-5D6E-409C-BE32-E72D297353CC}">
                <c16:uniqueId val="{00000003-A0A7-4CEC-ABF4-5B6BAB0D93A5}"/>
              </c:ext>
            </c:extLst>
          </c:dPt>
          <c:dPt>
            <c:idx val="2"/>
            <c:invertIfNegative val="0"/>
            <c:bubble3D val="0"/>
            <c:spPr>
              <a:solidFill>
                <a:schemeClr val="accent1">
                  <a:lumMod val="60000"/>
                  <a:lumOff val="40000"/>
                </a:schemeClr>
              </a:solidFill>
              <a:ln>
                <a:solidFill>
                  <a:schemeClr val="accent1">
                    <a:lumMod val="60000"/>
                    <a:lumOff val="40000"/>
                  </a:schemeClr>
                </a:solidFill>
              </a:ln>
              <a:effectLst/>
            </c:spPr>
            <c:extLst>
              <c:ext xmlns:c16="http://schemas.microsoft.com/office/drawing/2014/chart" uri="{C3380CC4-5D6E-409C-BE32-E72D297353CC}">
                <c16:uniqueId val="{00000005-A0A7-4CEC-ABF4-5B6BAB0D93A5}"/>
              </c:ext>
            </c:extLst>
          </c:dPt>
          <c:dPt>
            <c:idx val="3"/>
            <c:invertIfNegative val="0"/>
            <c:bubble3D val="0"/>
            <c:spPr>
              <a:solidFill>
                <a:schemeClr val="accent1">
                  <a:lumMod val="75000"/>
                </a:schemeClr>
              </a:solidFill>
              <a:ln>
                <a:solidFill>
                  <a:schemeClr val="accent1">
                    <a:lumMod val="75000"/>
                  </a:schemeClr>
                </a:solidFill>
              </a:ln>
              <a:effectLst/>
            </c:spPr>
            <c:extLst>
              <c:ext xmlns:c16="http://schemas.microsoft.com/office/drawing/2014/chart" uri="{C3380CC4-5D6E-409C-BE32-E72D297353CC}">
                <c16:uniqueId val="{00000007-A0A7-4CEC-ABF4-5B6BAB0D93A5}"/>
              </c:ext>
            </c:extLst>
          </c:dPt>
          <c:dPt>
            <c:idx val="4"/>
            <c:invertIfNegative val="0"/>
            <c:bubble3D val="0"/>
            <c:spPr>
              <a:solidFill>
                <a:schemeClr val="accent1">
                  <a:lumMod val="50000"/>
                </a:schemeClr>
              </a:solidFill>
              <a:ln>
                <a:solidFill>
                  <a:schemeClr val="accent1">
                    <a:lumMod val="50000"/>
                  </a:schemeClr>
                </a:solidFill>
              </a:ln>
              <a:effectLst/>
            </c:spPr>
            <c:extLst>
              <c:ext xmlns:c16="http://schemas.microsoft.com/office/drawing/2014/chart" uri="{C3380CC4-5D6E-409C-BE32-E72D297353CC}">
                <c16:uniqueId val="{00000009-A0A7-4CEC-ABF4-5B6BAB0D93A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South Eastern</c:v>
              </c:pt>
              <c:pt idx="1">
                <c:v>Western</c:v>
              </c:pt>
              <c:pt idx="2">
                <c:v>Northern</c:v>
              </c:pt>
              <c:pt idx="3">
                <c:v>Southern</c:v>
              </c:pt>
              <c:pt idx="4">
                <c:v>Belfast</c:v>
              </c:pt>
            </c:strLit>
          </c:cat>
          <c:val>
            <c:numLit>
              <c:formatCode>General</c:formatCode>
              <c:ptCount val="5"/>
              <c:pt idx="0">
                <c:v>34</c:v>
              </c:pt>
              <c:pt idx="1">
                <c:v>35</c:v>
              </c:pt>
              <c:pt idx="2">
                <c:v>40</c:v>
              </c:pt>
              <c:pt idx="3">
                <c:v>43</c:v>
              </c:pt>
              <c:pt idx="4">
                <c:v>51</c:v>
              </c:pt>
            </c:numLit>
          </c:val>
          <c:extLst>
            <c:ext xmlns:c16="http://schemas.microsoft.com/office/drawing/2014/chart" uri="{C3380CC4-5D6E-409C-BE32-E72D297353CC}">
              <c16:uniqueId val="{0000000A-A0A7-4CEC-ABF4-5B6BAB0D93A5}"/>
            </c:ext>
          </c:extLst>
        </c:ser>
        <c:dLbls>
          <c:showLegendKey val="0"/>
          <c:showVal val="0"/>
          <c:showCatName val="0"/>
          <c:showSerName val="0"/>
          <c:showPercent val="0"/>
          <c:showBubbleSize val="0"/>
        </c:dLbls>
        <c:gapWidth val="50"/>
        <c:axId val="663677584"/>
        <c:axId val="663678664"/>
      </c:barChart>
      <c:catAx>
        <c:axId val="66367758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b="1"/>
                  <a:t>Health</a:t>
                </a:r>
                <a:r>
                  <a:rPr lang="en-GB" b="1" baseline="0"/>
                  <a:t> Trust</a:t>
                </a:r>
                <a:endParaRPr lang="en-GB" b="1"/>
              </a:p>
            </c:rich>
          </c:tx>
          <c:layout>
            <c:manualLayout>
              <c:xMode val="edge"/>
              <c:yMode val="edge"/>
              <c:x val="3.2763779527559052E-2"/>
              <c:y val="0.2954899387576553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3678664"/>
        <c:crosses val="autoZero"/>
        <c:auto val="1"/>
        <c:lblAlgn val="ctr"/>
        <c:lblOffset val="100"/>
        <c:noMultiLvlLbl val="0"/>
      </c:catAx>
      <c:valAx>
        <c:axId val="66367866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36775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555246818279342E-2"/>
          <c:y val="8.4689029580761868E-2"/>
          <c:w val="0.85009886195944739"/>
          <c:h val="0.72257120680659448"/>
        </c:manualLayout>
      </c:layout>
      <c:areaChart>
        <c:grouping val="standard"/>
        <c:varyColors val="0"/>
        <c:ser>
          <c:idx val="2"/>
          <c:order val="1"/>
          <c:tx>
            <c:v>#REF!</c:v>
          </c:tx>
          <c:spPr>
            <a:solidFill>
              <a:srgbClr val="92D050">
                <a:alpha val="55000"/>
              </a:srgbClr>
            </a:solidFill>
            <a:ln>
              <a:noFill/>
            </a:ln>
            <a:effectLst/>
          </c:spPr>
          <c:val>
            <c:numLit>
              <c:formatCode>General</c:formatCode>
              <c:ptCount val="22"/>
              <c:pt idx="1">
                <c:v>202</c:v>
              </c:pt>
              <c:pt idx="2">
                <c:v>238</c:v>
              </c:pt>
              <c:pt idx="3">
                <c:v>238</c:v>
              </c:pt>
              <c:pt idx="4">
                <c:v>238</c:v>
              </c:pt>
              <c:pt idx="5">
                <c:v>259</c:v>
              </c:pt>
              <c:pt idx="6">
                <c:v>259</c:v>
              </c:pt>
              <c:pt idx="7">
                <c:v>259</c:v>
              </c:pt>
              <c:pt idx="8">
                <c:v>300</c:v>
              </c:pt>
              <c:pt idx="9">
                <c:v>300</c:v>
              </c:pt>
              <c:pt idx="10">
                <c:v>300</c:v>
              </c:pt>
              <c:pt idx="11">
                <c:v>300</c:v>
              </c:pt>
              <c:pt idx="12">
                <c:v>300</c:v>
              </c:pt>
              <c:pt idx="14">
                <c:v>300</c:v>
              </c:pt>
              <c:pt idx="15">
                <c:v>228</c:v>
              </c:pt>
              <c:pt idx="16">
                <c:v>224</c:v>
              </c:pt>
              <c:pt idx="17">
                <c:v>241</c:v>
              </c:pt>
              <c:pt idx="18">
                <c:v>241</c:v>
              </c:pt>
              <c:pt idx="19">
                <c:v>241</c:v>
              </c:pt>
              <c:pt idx="20">
                <c:v>231</c:v>
              </c:pt>
              <c:pt idx="21">
                <c:v>221</c:v>
              </c:pt>
            </c:numLit>
          </c:val>
          <c:extLst>
            <c:ext xmlns:c16="http://schemas.microsoft.com/office/drawing/2014/chart" uri="{C3380CC4-5D6E-409C-BE32-E72D297353CC}">
              <c16:uniqueId val="{00000000-BB84-4227-A583-DAA6E61A0A15}"/>
            </c:ext>
          </c:extLst>
        </c:ser>
        <c:ser>
          <c:idx val="3"/>
          <c:order val="2"/>
          <c:tx>
            <c:v>#REF!</c:v>
          </c:tx>
          <c:spPr>
            <a:solidFill>
              <a:schemeClr val="bg1"/>
            </a:solidFill>
            <a:ln>
              <a:noFill/>
            </a:ln>
            <a:effectLst/>
          </c:spPr>
          <c:val>
            <c:numLit>
              <c:formatCode>General</c:formatCode>
              <c:ptCount val="22"/>
              <c:pt idx="1">
                <c:v>165</c:v>
              </c:pt>
              <c:pt idx="2">
                <c:v>165</c:v>
              </c:pt>
              <c:pt idx="3">
                <c:v>165</c:v>
              </c:pt>
              <c:pt idx="4">
                <c:v>222</c:v>
              </c:pt>
              <c:pt idx="5">
                <c:v>222</c:v>
              </c:pt>
              <c:pt idx="6">
                <c:v>222</c:v>
              </c:pt>
              <c:pt idx="7">
                <c:v>231</c:v>
              </c:pt>
              <c:pt idx="8">
                <c:v>231</c:v>
              </c:pt>
              <c:pt idx="9">
                <c:v>231</c:v>
              </c:pt>
              <c:pt idx="10">
                <c:v>257</c:v>
              </c:pt>
              <c:pt idx="11">
                <c:v>257</c:v>
              </c:pt>
              <c:pt idx="12">
                <c:v>228</c:v>
              </c:pt>
              <c:pt idx="14">
                <c:v>195</c:v>
              </c:pt>
              <c:pt idx="15">
                <c:v>195</c:v>
              </c:pt>
              <c:pt idx="16">
                <c:v>195</c:v>
              </c:pt>
              <c:pt idx="17">
                <c:v>196</c:v>
              </c:pt>
              <c:pt idx="18">
                <c:v>196</c:v>
              </c:pt>
              <c:pt idx="19">
                <c:v>221</c:v>
              </c:pt>
              <c:pt idx="20">
                <c:v>218</c:v>
              </c:pt>
              <c:pt idx="21">
                <c:v>171</c:v>
              </c:pt>
            </c:numLit>
          </c:val>
          <c:extLst>
            <c:ext xmlns:c16="http://schemas.microsoft.com/office/drawing/2014/chart" uri="{C3380CC4-5D6E-409C-BE32-E72D297353CC}">
              <c16:uniqueId val="{00000001-BB84-4227-A583-DAA6E61A0A15}"/>
            </c:ext>
          </c:extLst>
        </c:ser>
        <c:dLbls>
          <c:showLegendKey val="0"/>
          <c:showVal val="0"/>
          <c:showCatName val="0"/>
          <c:showSerName val="0"/>
          <c:showPercent val="0"/>
          <c:showBubbleSize val="0"/>
        </c:dLbls>
        <c:axId val="774662888"/>
        <c:axId val="774653376"/>
      </c:areaChart>
      <c:lineChart>
        <c:grouping val="standard"/>
        <c:varyColors val="0"/>
        <c:ser>
          <c:idx val="0"/>
          <c:order val="0"/>
          <c:tx>
            <c:v>3-year average (upper and lower
values indicated by shading)</c:v>
          </c:tx>
          <c:spPr>
            <a:ln w="28575" cap="rnd">
              <a:solidFill>
                <a:schemeClr val="accent1">
                  <a:lumMod val="60000"/>
                  <a:lumOff val="40000"/>
                </a:schemeClr>
              </a:solidFill>
              <a:round/>
            </a:ln>
            <a:effectLst/>
          </c:spPr>
          <c:marker>
            <c:symbol val="none"/>
          </c:marker>
          <c:cat>
            <c:numLit>
              <c:formatCode>General</c:formatCode>
              <c:ptCount val="22"/>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4">
                <c:v>2015</c:v>
              </c:pt>
              <c:pt idx="15">
                <c:v>2016</c:v>
              </c:pt>
              <c:pt idx="16">
                <c:v>2017</c:v>
              </c:pt>
              <c:pt idx="17">
                <c:v>2018</c:v>
              </c:pt>
              <c:pt idx="18">
                <c:v>2019</c:v>
              </c:pt>
              <c:pt idx="19">
                <c:v>2020</c:v>
              </c:pt>
              <c:pt idx="20">
                <c:v>2021</c:v>
              </c:pt>
              <c:pt idx="21">
                <c:v>2022</c:v>
              </c:pt>
            </c:numLit>
          </c:cat>
          <c:val>
            <c:numLit>
              <c:formatCode>General</c:formatCode>
              <c:ptCount val="22"/>
              <c:pt idx="1">
                <c:v>183.5</c:v>
              </c:pt>
              <c:pt idx="2">
                <c:v>201.66666666666666</c:v>
              </c:pt>
              <c:pt idx="3">
                <c:v>211</c:v>
              </c:pt>
              <c:pt idx="4">
                <c:v>230</c:v>
              </c:pt>
              <c:pt idx="5">
                <c:v>237</c:v>
              </c:pt>
              <c:pt idx="6">
                <c:v>245.66666666666666</c:v>
              </c:pt>
              <c:pt idx="7">
                <c:v>248.66666666666666</c:v>
              </c:pt>
              <c:pt idx="8">
                <c:v>262.33333333333331</c:v>
              </c:pt>
              <c:pt idx="9">
                <c:v>262.66666666666669</c:v>
              </c:pt>
              <c:pt idx="10">
                <c:v>276</c:v>
              </c:pt>
              <c:pt idx="11">
                <c:v>276</c:v>
              </c:pt>
              <c:pt idx="12">
                <c:v>266.33333333333331</c:v>
              </c:pt>
              <c:pt idx="14">
                <c:v>241</c:v>
              </c:pt>
              <c:pt idx="15">
                <c:v>215.66666666666666</c:v>
              </c:pt>
              <c:pt idx="16">
                <c:v>205</c:v>
              </c:pt>
              <c:pt idx="17">
                <c:v>220.33333333333334</c:v>
              </c:pt>
              <c:pt idx="18">
                <c:v>222.66666666666666</c:v>
              </c:pt>
              <c:pt idx="19">
                <c:v>231</c:v>
              </c:pt>
              <c:pt idx="20">
                <c:v>223.33333333333334</c:v>
              </c:pt>
              <c:pt idx="21">
                <c:v>203.33333333333334</c:v>
              </c:pt>
            </c:numLit>
          </c:val>
          <c:smooth val="0"/>
          <c:extLst>
            <c:ext xmlns:c16="http://schemas.microsoft.com/office/drawing/2014/chart" uri="{C3380CC4-5D6E-409C-BE32-E72D297353CC}">
              <c16:uniqueId val="{00000002-BB84-4227-A583-DAA6E61A0A15}"/>
            </c:ext>
          </c:extLst>
        </c:ser>
        <c:ser>
          <c:idx val="4"/>
          <c:order val="3"/>
          <c:tx>
            <c:strRef>
              <c:f>#REF!</c:f>
              <c:strCache>
                <c:ptCount val="1"/>
                <c:pt idx="0">
                  <c:v>#REF!</c:v>
                </c:pt>
              </c:strCache>
              <c:extLst xmlns:c15="http://schemas.microsoft.com/office/drawing/2012/chart"/>
            </c:strRef>
          </c:tx>
          <c:spPr>
            <a:ln w="28575" cap="rnd">
              <a:solidFill>
                <a:schemeClr val="accent5"/>
              </a:solidFill>
              <a:round/>
            </a:ln>
            <a:effectLst/>
          </c:spPr>
          <c:marker>
            <c:symbol val="none"/>
          </c:marker>
          <c:errBars>
            <c:errDir val="y"/>
            <c:errBarType val="minus"/>
            <c:errValType val="cust"/>
            <c:noEndCap val="1"/>
            <c:plus>
              <c:numLit>
                <c:formatCode>General</c:formatCode>
                <c:ptCount val="1"/>
                <c:pt idx="0">
                  <c:v>1</c:v>
                </c:pt>
              </c:numLit>
            </c:plus>
            <c:minus>
              <c:numRef>
                <c:f>#REF!</c:f>
                <c:numCache>
                  <c:formatCode>General</c:formatCode>
                  <c:ptCount val="1"/>
                  <c:pt idx="0">
                    <c:v>1</c:v>
                  </c:pt>
                </c:numCache>
                <c:extLst xmlns:c15="http://schemas.microsoft.com/office/drawing/2012/chart"/>
              </c:numRef>
            </c:minus>
            <c:spPr>
              <a:noFill/>
              <a:ln w="9525" cap="flat" cmpd="sng" algn="ctr">
                <a:solidFill>
                  <a:schemeClr val="tx1">
                    <a:lumMod val="65000"/>
                    <a:lumOff val="35000"/>
                  </a:schemeClr>
                </a:solidFill>
                <a:round/>
              </a:ln>
              <a:effectLst/>
            </c:spPr>
          </c:errBars>
          <c:cat>
            <c:numLit>
              <c:formatCode>General</c:formatCode>
              <c:ptCount val="22"/>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4">
                <c:v>2015</c:v>
              </c:pt>
              <c:pt idx="15">
                <c:v>2016</c:v>
              </c:pt>
              <c:pt idx="16">
                <c:v>2017</c:v>
              </c:pt>
              <c:pt idx="17">
                <c:v>2018</c:v>
              </c:pt>
              <c:pt idx="18">
                <c:v>2019</c:v>
              </c:pt>
              <c:pt idx="19">
                <c:v>2020</c:v>
              </c:pt>
              <c:pt idx="20">
                <c:v>2021</c:v>
              </c:pt>
              <c:pt idx="21">
                <c:v>2022</c:v>
              </c:pt>
            </c:numLit>
          </c:cat>
          <c:val>
            <c:numRef>
              <c:f>#REF!</c:f>
              <c:numCache>
                <c:formatCode>General</c:formatCode>
                <c:ptCount val="1"/>
                <c:pt idx="0">
                  <c:v>1</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3-BB84-4227-A583-DAA6E61A0A15}"/>
            </c:ext>
          </c:extLst>
        </c:ser>
        <c:dLbls>
          <c:showLegendKey val="0"/>
          <c:showVal val="0"/>
          <c:showCatName val="0"/>
          <c:showSerName val="0"/>
          <c:showPercent val="0"/>
          <c:showBubbleSize val="0"/>
        </c:dLbls>
        <c:marker val="1"/>
        <c:smooth val="0"/>
        <c:axId val="774662888"/>
        <c:axId val="774653376"/>
        <c:extLst/>
      </c:lineChart>
      <c:catAx>
        <c:axId val="774662888"/>
        <c:scaling>
          <c:orientation val="minMax"/>
        </c:scaling>
        <c:delete val="0"/>
        <c:axPos val="b"/>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GB" sz="1100" b="1"/>
                  <a:t>Occurrence</a:t>
                </a:r>
                <a:r>
                  <a:rPr lang="en-GB" sz="1100" b="1" baseline="0"/>
                  <a:t> Year</a:t>
                </a:r>
                <a:endParaRPr lang="en-GB" sz="1100" b="1"/>
              </a:p>
            </c:rich>
          </c:tx>
          <c:layout>
            <c:manualLayout>
              <c:xMode val="edge"/>
              <c:yMode val="edge"/>
              <c:x val="0.44399967513052963"/>
              <c:y val="0.9301329761779392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95000"/>
                <a:lumOff val="5000"/>
                <a:alpha val="92000"/>
              </a:schemeClr>
            </a:solidFill>
            <a:round/>
          </a:ln>
          <a:effectLst/>
        </c:spPr>
        <c:txPr>
          <a:bodyPr rot="-3000000" spcFirstLastPara="1" vertOverflow="ellipsis"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774653376"/>
        <c:crosses val="autoZero"/>
        <c:auto val="1"/>
        <c:lblAlgn val="ctr"/>
        <c:lblOffset val="100"/>
        <c:noMultiLvlLbl val="0"/>
      </c:catAx>
      <c:valAx>
        <c:axId val="774653376"/>
        <c:scaling>
          <c:orientation val="minMax"/>
        </c:scaling>
        <c:delete val="0"/>
        <c:axPos val="l"/>
        <c:title>
          <c:tx>
            <c:rich>
              <a:bodyPr rot="-54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r>
                  <a:rPr lang="en-GB" sz="1050" b="1"/>
                  <a:t>Number of Suicde</a:t>
                </a:r>
                <a:r>
                  <a:rPr lang="en-GB" sz="1050" b="1" baseline="0"/>
                  <a:t> Occurrences</a:t>
                </a:r>
                <a:endParaRPr lang="en-GB" sz="1050" b="1"/>
              </a:p>
            </c:rich>
          </c:tx>
          <c:overlay val="0"/>
          <c:spPr>
            <a:noFill/>
            <a:ln>
              <a:noFill/>
            </a:ln>
            <a:effectLst/>
          </c:spPr>
          <c:txPr>
            <a:bodyPr rot="-54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774662888"/>
        <c:crosses val="autoZero"/>
        <c:crossBetween val="midCat"/>
      </c:valAx>
      <c:spPr>
        <a:noFill/>
        <a:ln>
          <a:noFill/>
        </a:ln>
        <a:effectLst/>
      </c:spPr>
    </c:plotArea>
    <c:legend>
      <c:legendPos val="b"/>
      <c:legendEntry>
        <c:idx val="0"/>
        <c:delete val="1"/>
      </c:legendEntry>
      <c:legendEntry>
        <c:idx val="1"/>
        <c:delete val="1"/>
      </c:legendEntry>
      <c:legendEntry>
        <c:idx val="3"/>
        <c:delete val="1"/>
      </c:legendEntry>
      <c:layout>
        <c:manualLayout>
          <c:xMode val="edge"/>
          <c:yMode val="edge"/>
          <c:x val="8.6749701741827723E-2"/>
          <c:y val="0.59419871152469572"/>
          <c:w val="0.53884737135130834"/>
          <c:h val="0.214350393700787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7.png"/></Relationships>
</file>

<file path=xl/drawings/_rels/drawing11.xml.rels><?xml version="1.0" encoding="UTF-8" standalone="yes"?>
<Relationships xmlns="http://schemas.openxmlformats.org/package/2006/relationships"><Relationship Id="rId1" Type="http://schemas.openxmlformats.org/officeDocument/2006/relationships/chart" Target="../charts/chart3.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chart" Target="../charts/chart2.xml"/></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8863012</xdr:colOff>
      <xdr:row>8</xdr:row>
      <xdr:rowOff>44450</xdr:rowOff>
    </xdr:from>
    <xdr:to>
      <xdr:col>0</xdr:col>
      <xdr:colOff>10532268</xdr:colOff>
      <xdr:row>13</xdr:row>
      <xdr:rowOff>85695</xdr:rowOff>
    </xdr:to>
    <xdr:pic>
      <xdr:nvPicPr>
        <xdr:cNvPr id="3" name="Picture 2" descr="The Logo for National Statistics&#10;">
          <a:extLst>
            <a:ext uri="{FF2B5EF4-FFF2-40B4-BE49-F238E27FC236}">
              <a16:creationId xmlns:a16="http://schemas.microsoft.com/office/drawing/2014/main" id="{869CD336-20FC-40E3-A87D-BAEF3BF4E886}"/>
            </a:ext>
          </a:extLst>
        </xdr:cNvPr>
        <xdr:cNvPicPr>
          <a:picLocks noChangeAspect="1"/>
        </xdr:cNvPicPr>
      </xdr:nvPicPr>
      <xdr:blipFill rotWithShape="1">
        <a:blip xmlns:r="http://schemas.openxmlformats.org/officeDocument/2006/relationships" r:embed="rId1"/>
        <a:srcRect l="-1" r="5388"/>
        <a:stretch/>
      </xdr:blipFill>
      <xdr:spPr>
        <a:xfrm>
          <a:off x="8863012" y="2025650"/>
          <a:ext cx="1669256" cy="1514445"/>
        </a:xfrm>
        <a:prstGeom prst="rect">
          <a:avLst/>
        </a:prstGeom>
        <a:solidFill>
          <a:sysClr val="window" lastClr="FFFFFF"/>
        </a:solidFill>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12</xdr:col>
      <xdr:colOff>419100</xdr:colOff>
      <xdr:row>23</xdr:row>
      <xdr:rowOff>117910</xdr:rowOff>
    </xdr:to>
    <xdr:pic>
      <xdr:nvPicPr>
        <xdr:cNvPr id="3" name="Picture 2" descr="Line graph to show the number of Suicides in Northern Ireland by Registration and Occurrence Year, 2002-2022">
          <a:extLst>
            <a:ext uri="{FF2B5EF4-FFF2-40B4-BE49-F238E27FC236}">
              <a16:creationId xmlns:a16="http://schemas.microsoft.com/office/drawing/2014/main" id="{B230A54D-0A36-4D84-1A12-C79BB9ABD14F}"/>
            </a:ext>
          </a:extLst>
        </xdr:cNvPr>
        <xdr:cNvPicPr>
          <a:picLocks noChangeAspect="1"/>
        </xdr:cNvPicPr>
      </xdr:nvPicPr>
      <xdr:blipFill>
        <a:blip xmlns:r="http://schemas.openxmlformats.org/officeDocument/2006/relationships" r:embed="rId1"/>
        <a:stretch>
          <a:fillRect/>
        </a:stretch>
      </xdr:blipFill>
      <xdr:spPr>
        <a:xfrm>
          <a:off x="0" y="247650"/>
          <a:ext cx="7734300" cy="3610410"/>
        </a:xfrm>
        <a:prstGeom prst="rect">
          <a:avLst/>
        </a:prstGeom>
        <a:ln>
          <a:solidFill>
            <a:schemeClr val="bg1"/>
          </a:solidFill>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xdr:row>
      <xdr:rowOff>27641</xdr:rowOff>
    </xdr:from>
    <xdr:to>
      <xdr:col>10</xdr:col>
      <xdr:colOff>220383</xdr:colOff>
      <xdr:row>23</xdr:row>
      <xdr:rowOff>26894</xdr:rowOff>
    </xdr:to>
    <xdr:grpSp>
      <xdr:nvGrpSpPr>
        <xdr:cNvPr id="3" name="Group 2" descr="Number of suicide deaths (3-year rolling average) in NI by Occurrence Year, 2002-2022&#10;">
          <a:extLst>
            <a:ext uri="{FF2B5EF4-FFF2-40B4-BE49-F238E27FC236}">
              <a16:creationId xmlns:a16="http://schemas.microsoft.com/office/drawing/2014/main" id="{91AC889E-8D30-4A28-AB51-469380F6B01F}"/>
            </a:ext>
          </a:extLst>
        </xdr:cNvPr>
        <xdr:cNvGrpSpPr/>
      </xdr:nvGrpSpPr>
      <xdr:grpSpPr>
        <a:xfrm>
          <a:off x="0" y="434041"/>
          <a:ext cx="6316383" cy="3333003"/>
          <a:chOff x="4635500" y="133350"/>
          <a:chExt cx="6286500" cy="3308350"/>
        </a:xfrm>
      </xdr:grpSpPr>
      <xdr:graphicFrame macro="">
        <xdr:nvGraphicFramePr>
          <xdr:cNvPr id="4" name="Chart 3">
            <a:extLst>
              <a:ext uri="{FF2B5EF4-FFF2-40B4-BE49-F238E27FC236}">
                <a16:creationId xmlns:a16="http://schemas.microsoft.com/office/drawing/2014/main" id="{80D08D39-018C-5770-E30C-73845CF1EA29}"/>
              </a:ext>
            </a:extLst>
          </xdr:cNvPr>
          <xdr:cNvGraphicFramePr>
            <a:graphicFrameLocks/>
          </xdr:cNvGraphicFramePr>
        </xdr:nvGraphicFramePr>
        <xdr:xfrm>
          <a:off x="4635500" y="133350"/>
          <a:ext cx="6286500" cy="3308350"/>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5" name="Group 4">
            <a:extLst>
              <a:ext uri="{FF2B5EF4-FFF2-40B4-BE49-F238E27FC236}">
                <a16:creationId xmlns:a16="http://schemas.microsoft.com/office/drawing/2014/main" id="{60D458B5-610D-B4F8-E928-D26DDE39953D}"/>
              </a:ext>
            </a:extLst>
          </xdr:cNvPr>
          <xdr:cNvGrpSpPr/>
        </xdr:nvGrpSpPr>
        <xdr:grpSpPr>
          <a:xfrm>
            <a:off x="8596976" y="223315"/>
            <a:ext cx="1140410" cy="2662481"/>
            <a:chOff x="8596976" y="223315"/>
            <a:chExt cx="1140410" cy="2662481"/>
          </a:xfrm>
        </xdr:grpSpPr>
        <xdr:cxnSp macro="">
          <xdr:nvCxnSpPr>
            <xdr:cNvPr id="6" name="Straight Connector 5">
              <a:extLst>
                <a:ext uri="{FF2B5EF4-FFF2-40B4-BE49-F238E27FC236}">
                  <a16:creationId xmlns:a16="http://schemas.microsoft.com/office/drawing/2014/main" id="{93F099F6-9F95-5E02-9A4D-2509EC656244}"/>
                </a:ext>
              </a:extLst>
            </xdr:cNvPr>
            <xdr:cNvCxnSpPr/>
          </xdr:nvCxnSpPr>
          <xdr:spPr>
            <a:xfrm flipH="1">
              <a:off x="8796485" y="692150"/>
              <a:ext cx="36365" cy="2193646"/>
            </a:xfrm>
            <a:prstGeom prst="line">
              <a:avLst/>
            </a:prstGeom>
            <a:ln>
              <a:no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7" name="TextBox 11">
              <a:extLst>
                <a:ext uri="{FF2B5EF4-FFF2-40B4-BE49-F238E27FC236}">
                  <a16:creationId xmlns:a16="http://schemas.microsoft.com/office/drawing/2014/main" id="{A928740F-3BFE-584F-6D1A-64B4A7D8BCBE}"/>
                </a:ext>
              </a:extLst>
            </xdr:cNvPr>
            <xdr:cNvSpPr txBox="1"/>
          </xdr:nvSpPr>
          <xdr:spPr>
            <a:xfrm>
              <a:off x="8596976" y="223315"/>
              <a:ext cx="1140410" cy="21756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wrap="square" rtlCol="0" anchor="t">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ctr"/>
              <a:r>
                <a:rPr lang="en-GB" sz="1000" b="1">
                  <a:ln>
                    <a:noFill/>
                  </a:ln>
                </a:rPr>
                <a:t>Series Break</a:t>
              </a:r>
            </a:p>
          </xdr:txBody>
        </xdr:sp>
      </xdr:grpSp>
    </xdr:grpSp>
    <xdr:clientData/>
  </xdr:twoCellAnchor>
  <xdr:twoCellAnchor>
    <xdr:from>
      <xdr:col>6</xdr:col>
      <xdr:colOff>484841</xdr:colOff>
      <xdr:row>2</xdr:row>
      <xdr:rowOff>0</xdr:rowOff>
    </xdr:from>
    <xdr:to>
      <xdr:col>6</xdr:col>
      <xdr:colOff>522194</xdr:colOff>
      <xdr:row>19</xdr:row>
      <xdr:rowOff>5603</xdr:rowOff>
    </xdr:to>
    <xdr:cxnSp macro="">
      <xdr:nvCxnSpPr>
        <xdr:cNvPr id="8" name="Straight Connector 7" descr="Series Break indicator&#10;">
          <a:extLst>
            <a:ext uri="{FF2B5EF4-FFF2-40B4-BE49-F238E27FC236}">
              <a16:creationId xmlns:a16="http://schemas.microsoft.com/office/drawing/2014/main" id="{622A01E3-8862-45E2-BEBB-E681074F8EF7}"/>
            </a:ext>
          </a:extLst>
        </xdr:cNvPr>
        <xdr:cNvCxnSpPr/>
      </xdr:nvCxnSpPr>
      <xdr:spPr>
        <a:xfrm flipV="1">
          <a:off x="4142441" y="406400"/>
          <a:ext cx="37353" cy="2704353"/>
        </a:xfrm>
        <a:prstGeom prst="line">
          <a:avLst/>
        </a:prstGeom>
        <a:ln>
          <a:solidFill>
            <a:schemeClr val="tx1">
              <a:lumMod val="95000"/>
              <a:lumOff val="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c:userShapes xmlns:c="http://schemas.openxmlformats.org/drawingml/2006/chart">
  <cdr:relSizeAnchor xmlns:cdr="http://schemas.openxmlformats.org/drawingml/2006/chartDrawing">
    <cdr:from>
      <cdr:x>0.93615</cdr:x>
      <cdr:y>0.36691</cdr:y>
    </cdr:from>
    <cdr:to>
      <cdr:x>1</cdr:x>
      <cdr:y>0.44157</cdr:y>
    </cdr:to>
    <cdr:sp macro="" textlink="">
      <cdr:nvSpPr>
        <cdr:cNvPr id="4" name="TextBox 8">
          <a:extLst xmlns:a="http://schemas.openxmlformats.org/drawingml/2006/main">
            <a:ext uri="{FF2B5EF4-FFF2-40B4-BE49-F238E27FC236}">
              <a16:creationId xmlns:a16="http://schemas.microsoft.com/office/drawing/2014/main" id="{FF6D687B-892B-A365-B715-78BC087CF03B}"/>
            </a:ext>
          </a:extLst>
        </cdr:cNvPr>
        <cdr:cNvSpPr txBox="1"/>
      </cdr:nvSpPr>
      <cdr:spPr>
        <a:xfrm xmlns:a="http://schemas.openxmlformats.org/drawingml/2006/main">
          <a:off x="5913055" y="1222899"/>
          <a:ext cx="403328" cy="24885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en-GB" sz="1000" b="1"/>
            <a:t>203</a:t>
          </a: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9</xdr:col>
      <xdr:colOff>476250</xdr:colOff>
      <xdr:row>21</xdr:row>
      <xdr:rowOff>63500</xdr:rowOff>
    </xdr:to>
    <xdr:pic>
      <xdr:nvPicPr>
        <xdr:cNvPr id="7" name="Picture 6" descr="Number of Suicides Registered in Northern Ireland, 2002-2022">
          <a:extLst>
            <a:ext uri="{FF2B5EF4-FFF2-40B4-BE49-F238E27FC236}">
              <a16:creationId xmlns:a16="http://schemas.microsoft.com/office/drawing/2014/main" id="{79CB6286-3EF0-ACF8-183F-6A47566CD838}"/>
            </a:ext>
          </a:extLst>
        </xdr:cNvPr>
        <xdr:cNvPicPr>
          <a:picLocks noChangeAspect="1"/>
        </xdr:cNvPicPr>
      </xdr:nvPicPr>
      <xdr:blipFill>
        <a:blip xmlns:r="http://schemas.openxmlformats.org/officeDocument/2006/relationships" r:embed="rId1"/>
        <a:stretch>
          <a:fillRect/>
        </a:stretch>
      </xdr:blipFill>
      <xdr:spPr>
        <a:xfrm>
          <a:off x="0" y="247650"/>
          <a:ext cx="5962650" cy="323850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14</xdr:col>
      <xdr:colOff>0</xdr:colOff>
      <xdr:row>23</xdr:row>
      <xdr:rowOff>146050</xdr:rowOff>
    </xdr:to>
    <xdr:pic>
      <xdr:nvPicPr>
        <xdr:cNvPr id="4" name="Picture 3" descr="Number of Suicides Registered in Northern Ireland by Sex and Age, 2022">
          <a:extLst>
            <a:ext uri="{FF2B5EF4-FFF2-40B4-BE49-F238E27FC236}">
              <a16:creationId xmlns:a16="http://schemas.microsoft.com/office/drawing/2014/main" id="{E3E7A82F-8EA2-8FEE-64B3-B45F50AE7599}"/>
            </a:ext>
          </a:extLst>
        </xdr:cNvPr>
        <xdr:cNvPicPr>
          <a:picLocks noChangeAspect="1"/>
        </xdr:cNvPicPr>
      </xdr:nvPicPr>
      <xdr:blipFill>
        <a:blip xmlns:r="http://schemas.openxmlformats.org/officeDocument/2006/relationships" r:embed="rId1"/>
        <a:stretch>
          <a:fillRect/>
        </a:stretch>
      </xdr:blipFill>
      <xdr:spPr>
        <a:xfrm>
          <a:off x="0" y="247650"/>
          <a:ext cx="8534400" cy="36385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12700</xdr:rowOff>
    </xdr:from>
    <xdr:to>
      <xdr:col>15</xdr:col>
      <xdr:colOff>12700</xdr:colOff>
      <xdr:row>28</xdr:row>
      <xdr:rowOff>12700</xdr:rowOff>
    </xdr:to>
    <xdr:graphicFrame macro="">
      <xdr:nvGraphicFramePr>
        <xdr:cNvPr id="3" name="Chart 2" descr="Line graph to chow the crude death rate per 100,000 population of suicides registered in Northern Ireland by Marital Status, 2011 to 2022">
          <a:extLst>
            <a:ext uri="{FF2B5EF4-FFF2-40B4-BE49-F238E27FC236}">
              <a16:creationId xmlns:a16="http://schemas.microsoft.com/office/drawing/2014/main" id="{A9226A2A-088E-4557-AB86-4841709610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0.90628</cdr:x>
      <cdr:y>0.49382</cdr:y>
    </cdr:from>
    <cdr:to>
      <cdr:x>0.98018</cdr:x>
      <cdr:y>0.5468</cdr:y>
    </cdr:to>
    <cdr:sp macro="" textlink="">
      <cdr:nvSpPr>
        <cdr:cNvPr id="4" name="TextBox 1">
          <a:extLst xmlns:a="http://schemas.openxmlformats.org/drawingml/2006/main">
            <a:ext uri="{FF2B5EF4-FFF2-40B4-BE49-F238E27FC236}">
              <a16:creationId xmlns:a16="http://schemas.microsoft.com/office/drawing/2014/main" id="{28AA3098-24B3-7A50-221E-15200AE8236E}"/>
            </a:ext>
          </a:extLst>
        </cdr:cNvPr>
        <cdr:cNvSpPr txBox="1"/>
      </cdr:nvSpPr>
      <cdr:spPr>
        <a:xfrm xmlns:a="http://schemas.openxmlformats.org/drawingml/2006/main">
          <a:off x="8298574" y="2116630"/>
          <a:ext cx="676680" cy="227085"/>
        </a:xfrm>
        <a:prstGeom xmlns:a="http://schemas.openxmlformats.org/drawingml/2006/main" prst="rect">
          <a:avLst/>
        </a:prstGeom>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b="1"/>
            <a:t>20.8</a:t>
          </a:r>
          <a:endParaRPr lang="en-GB" sz="800" b="1"/>
        </a:p>
      </cdr:txBody>
    </cdr:sp>
  </cdr:relSizeAnchor>
  <cdr:relSizeAnchor xmlns:cdr="http://schemas.openxmlformats.org/drawingml/2006/chartDrawing">
    <cdr:from>
      <cdr:x>0.90757</cdr:x>
      <cdr:y>0.55003</cdr:y>
    </cdr:from>
    <cdr:to>
      <cdr:x>0.98537</cdr:x>
      <cdr:y>0.60466</cdr:y>
    </cdr:to>
    <cdr:sp macro="" textlink="">
      <cdr:nvSpPr>
        <cdr:cNvPr id="5" name="TextBox 1">
          <a:extLst xmlns:a="http://schemas.openxmlformats.org/drawingml/2006/main">
            <a:ext uri="{FF2B5EF4-FFF2-40B4-BE49-F238E27FC236}">
              <a16:creationId xmlns:a16="http://schemas.microsoft.com/office/drawing/2014/main" id="{95942364-4653-F5D9-8E6A-BC39A75932A4}"/>
            </a:ext>
          </a:extLst>
        </cdr:cNvPr>
        <cdr:cNvSpPr txBox="1"/>
      </cdr:nvSpPr>
      <cdr:spPr>
        <a:xfrm xmlns:a="http://schemas.openxmlformats.org/drawingml/2006/main">
          <a:off x="8310358" y="2357545"/>
          <a:ext cx="712392" cy="234158"/>
        </a:xfrm>
        <a:prstGeom xmlns:a="http://schemas.openxmlformats.org/drawingml/2006/main" prst="rect">
          <a:avLst/>
        </a:prstGeom>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b="1"/>
            <a:t>17.7</a:t>
          </a:r>
          <a:endParaRPr lang="en-GB" sz="800" b="1"/>
        </a:p>
      </cdr:txBody>
    </cdr:sp>
  </cdr:relSizeAnchor>
  <cdr:relSizeAnchor xmlns:cdr="http://schemas.openxmlformats.org/drawingml/2006/chartDrawing">
    <cdr:from>
      <cdr:x>0.90633</cdr:x>
      <cdr:y>0.70626</cdr:y>
    </cdr:from>
    <cdr:to>
      <cdr:x>0.96316</cdr:x>
      <cdr:y>0.7642</cdr:y>
    </cdr:to>
    <cdr:sp macro="" textlink="">
      <cdr:nvSpPr>
        <cdr:cNvPr id="10" name="TextBox 1">
          <a:extLst xmlns:a="http://schemas.openxmlformats.org/drawingml/2006/main">
            <a:ext uri="{FF2B5EF4-FFF2-40B4-BE49-F238E27FC236}">
              <a16:creationId xmlns:a16="http://schemas.microsoft.com/office/drawing/2014/main" id="{F34D62FC-0D53-5D2E-684B-773687A66157}"/>
            </a:ext>
          </a:extLst>
        </cdr:cNvPr>
        <cdr:cNvSpPr txBox="1"/>
      </cdr:nvSpPr>
      <cdr:spPr>
        <a:xfrm xmlns:a="http://schemas.openxmlformats.org/drawingml/2006/main">
          <a:off x="8298960" y="3027224"/>
          <a:ext cx="520375" cy="248346"/>
        </a:xfrm>
        <a:prstGeom xmlns:a="http://schemas.openxmlformats.org/drawingml/2006/main" prst="rect">
          <a:avLst/>
        </a:prstGeom>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b="1"/>
            <a:t>9.5</a:t>
          </a:r>
          <a:endParaRPr lang="en-GB" sz="800" b="1"/>
        </a:p>
      </cdr:txBody>
    </cdr:sp>
  </cdr:relSizeAnchor>
  <cdr:relSizeAnchor xmlns:cdr="http://schemas.openxmlformats.org/drawingml/2006/chartDrawing">
    <cdr:from>
      <cdr:x>0.90607</cdr:x>
      <cdr:y>0.66042</cdr:y>
    </cdr:from>
    <cdr:to>
      <cdr:x>0.98008</cdr:x>
      <cdr:y>0.71837</cdr:y>
    </cdr:to>
    <cdr:sp macro="" textlink="">
      <cdr:nvSpPr>
        <cdr:cNvPr id="12" name="TextBox 1">
          <a:extLst xmlns:a="http://schemas.openxmlformats.org/drawingml/2006/main">
            <a:ext uri="{FF2B5EF4-FFF2-40B4-BE49-F238E27FC236}">
              <a16:creationId xmlns:a16="http://schemas.microsoft.com/office/drawing/2014/main" id="{CD4734EF-90C8-EAB1-265D-48604A5D494C}"/>
            </a:ext>
          </a:extLst>
        </cdr:cNvPr>
        <cdr:cNvSpPr txBox="1"/>
      </cdr:nvSpPr>
      <cdr:spPr>
        <a:xfrm xmlns:a="http://schemas.openxmlformats.org/drawingml/2006/main">
          <a:off x="8296611" y="2830724"/>
          <a:ext cx="677688" cy="248388"/>
        </a:xfrm>
        <a:prstGeom xmlns:a="http://schemas.openxmlformats.org/drawingml/2006/main" prst="rect">
          <a:avLst/>
        </a:prstGeom>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b="1"/>
            <a:t>11.4</a:t>
          </a:r>
          <a:endParaRPr lang="en-GB" sz="900" b="1"/>
        </a:p>
      </cdr:txBody>
    </cdr:sp>
  </cdr:relSizeAnchor>
  <cdr:relSizeAnchor xmlns:cdr="http://schemas.openxmlformats.org/drawingml/2006/chartDrawing">
    <cdr:from>
      <cdr:x>0.91614</cdr:x>
      <cdr:y>0.61241</cdr:y>
    </cdr:from>
    <cdr:to>
      <cdr:x>0.97781</cdr:x>
      <cdr:y>0.66374</cdr:y>
    </cdr:to>
    <cdr:sp macro="" textlink="">
      <cdr:nvSpPr>
        <cdr:cNvPr id="14" name="TextBox 1">
          <a:extLst xmlns:a="http://schemas.openxmlformats.org/drawingml/2006/main">
            <a:ext uri="{FF2B5EF4-FFF2-40B4-BE49-F238E27FC236}">
              <a16:creationId xmlns:a16="http://schemas.microsoft.com/office/drawing/2014/main" id="{7B183460-DB6F-F789-4DDB-53ADFDCC8521}"/>
            </a:ext>
          </a:extLst>
        </cdr:cNvPr>
        <cdr:cNvSpPr txBox="1"/>
      </cdr:nvSpPr>
      <cdr:spPr>
        <a:xfrm xmlns:a="http://schemas.openxmlformats.org/drawingml/2006/main">
          <a:off x="8388806" y="2624941"/>
          <a:ext cx="564694" cy="220013"/>
        </a:xfrm>
        <a:prstGeom xmlns:a="http://schemas.openxmlformats.org/drawingml/2006/main" prst="rect">
          <a:avLst/>
        </a:prstGeom>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b="1"/>
            <a:t>13.4</a:t>
          </a:r>
          <a:endParaRPr lang="en-GB" sz="800" b="1"/>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12</xdr:col>
      <xdr:colOff>19050</xdr:colOff>
      <xdr:row>23</xdr:row>
      <xdr:rowOff>104452</xdr:rowOff>
    </xdr:to>
    <xdr:pic>
      <xdr:nvPicPr>
        <xdr:cNvPr id="10" name="Picture 9" descr="Line graph showing Suicide and ASMR per 100,000 Population in Northern Ireland by Sex, 2002 to 2022">
          <a:extLst>
            <a:ext uri="{FF2B5EF4-FFF2-40B4-BE49-F238E27FC236}">
              <a16:creationId xmlns:a16="http://schemas.microsoft.com/office/drawing/2014/main" id="{5550D614-37F6-86E7-B575-E69C4F1364EE}"/>
            </a:ext>
          </a:extLst>
        </xdr:cNvPr>
        <xdr:cNvPicPr>
          <a:picLocks noChangeAspect="1"/>
        </xdr:cNvPicPr>
      </xdr:nvPicPr>
      <xdr:blipFill>
        <a:blip xmlns:r="http://schemas.openxmlformats.org/officeDocument/2006/relationships" r:embed="rId1"/>
        <a:stretch>
          <a:fillRect/>
        </a:stretch>
      </xdr:blipFill>
      <xdr:spPr>
        <a:xfrm>
          <a:off x="0" y="247650"/>
          <a:ext cx="7334250" cy="359695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15</xdr:col>
      <xdr:colOff>95250</xdr:colOff>
      <xdr:row>27</xdr:row>
      <xdr:rowOff>57150</xdr:rowOff>
    </xdr:to>
    <xdr:graphicFrame macro="">
      <xdr:nvGraphicFramePr>
        <xdr:cNvPr id="3" name="Chart 2" descr="Bar chart to show the number of Suicides Registered  in Northern Ireland by Health and Social Care Trust, 2022">
          <a:extLst>
            <a:ext uri="{FF2B5EF4-FFF2-40B4-BE49-F238E27FC236}">
              <a16:creationId xmlns:a16="http://schemas.microsoft.com/office/drawing/2014/main" id="{E3F09242-5B61-4C1D-BDE8-88F47E9C41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xdr:colOff>
      <xdr:row>1</xdr:row>
      <xdr:rowOff>93367</xdr:rowOff>
    </xdr:from>
    <xdr:to>
      <xdr:col>10</xdr:col>
      <xdr:colOff>590550</xdr:colOff>
      <xdr:row>20</xdr:row>
      <xdr:rowOff>140048</xdr:rowOff>
    </xdr:to>
    <xdr:pic>
      <xdr:nvPicPr>
        <xdr:cNvPr id="2" name="Picture 1" descr="Illustration to show the percentage of Suicides Registered in Northern Ireland by NI Multiple Deprivation Measure (2017), 2022">
          <a:extLst>
            <a:ext uri="{FF2B5EF4-FFF2-40B4-BE49-F238E27FC236}">
              <a16:creationId xmlns:a16="http://schemas.microsoft.com/office/drawing/2014/main" id="{C4A24A67-4303-D0FB-AA39-82094CF51143}"/>
            </a:ext>
          </a:extLst>
        </xdr:cNvPr>
        <xdr:cNvPicPr>
          <a:picLocks noChangeAspect="1"/>
        </xdr:cNvPicPr>
      </xdr:nvPicPr>
      <xdr:blipFill rotWithShape="1">
        <a:blip xmlns:r="http://schemas.openxmlformats.org/officeDocument/2006/relationships" r:embed="rId1"/>
        <a:srcRect t="1458" r="414" b="2202"/>
        <a:stretch/>
      </xdr:blipFill>
      <xdr:spPr>
        <a:xfrm>
          <a:off x="1" y="341017"/>
          <a:ext cx="6686549" cy="3062931"/>
        </a:xfrm>
        <a:prstGeom prst="rect">
          <a:avLst/>
        </a:prstGeom>
        <a:ln>
          <a:solidFill>
            <a:schemeClr val="accent1"/>
          </a:solid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11</xdr:col>
      <xdr:colOff>241300</xdr:colOff>
      <xdr:row>21</xdr:row>
      <xdr:rowOff>123222</xdr:rowOff>
    </xdr:to>
    <xdr:pic>
      <xdr:nvPicPr>
        <xdr:cNvPr id="2" name="Picture 1" descr="Number of Suicides Registered in Northern Ireland by method , 2002-2022">
          <a:extLst>
            <a:ext uri="{FF2B5EF4-FFF2-40B4-BE49-F238E27FC236}">
              <a16:creationId xmlns:a16="http://schemas.microsoft.com/office/drawing/2014/main" id="{535971C4-183D-CF88-CD73-3C8C050C46BB}"/>
            </a:ext>
          </a:extLst>
        </xdr:cNvPr>
        <xdr:cNvPicPr>
          <a:picLocks noChangeAspect="1"/>
        </xdr:cNvPicPr>
      </xdr:nvPicPr>
      <xdr:blipFill>
        <a:blip xmlns:r="http://schemas.openxmlformats.org/officeDocument/2006/relationships" r:embed="rId1"/>
        <a:stretch>
          <a:fillRect/>
        </a:stretch>
      </xdr:blipFill>
      <xdr:spPr>
        <a:xfrm>
          <a:off x="0" y="247650"/>
          <a:ext cx="6946900" cy="329822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0000000}" name="Table_of_contents" displayName="Table_of_contents" ref="A2:B24" totalsRowShown="0" headerRowDxfId="240" dataDxfId="239" headerRowCellStyle="Normal 10">
  <autoFilter ref="A2:B24" xr:uid="{00000000-0009-0000-0100-000009000000}">
    <filterColumn colId="0" hiddenButton="1"/>
    <filterColumn colId="1" hiddenButton="1"/>
  </autoFilter>
  <tableColumns count="2">
    <tableColumn id="1" xr3:uid="{00000000-0010-0000-0000-000001000000}" name="Table" dataDxfId="238"/>
    <tableColumn id="2" xr3:uid="{00000000-0010-0000-0000-000002000000}" name="Table name" dataDxfId="237" dataCellStyle="Hyperlink"/>
  </tableColumns>
  <tableStyleInfo showFirstColumn="0" showLastColumn="0" showRowStripes="1" showColumnStripes="0"/>
  <extLst>
    <ext xmlns:x14="http://schemas.microsoft.com/office/spreadsheetml/2009/9/main" uri="{504A1905-F514-4f6f-8877-14C23A59335A}">
      <x14:table altText="Table of Contents" altTextSummary="List of all the tables and figures with automatic links"/>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6A5270B1-D141-48D7-99F3-7E65BBCA96CC}" name="Table14_Number_of_suicide_registered_in_NI_by_method_and_health_and_social_care_trust_2012_to_202119" displayName="Table14_Number_of_suicide_registered_in_NI_by_method_and_health_and_social_care_trust_2012_to_202119" ref="A6:H36" totalsRowShown="0" headerRowDxfId="135" dataDxfId="134" tableBorderDxfId="133">
  <autoFilter ref="A6:H36" xr:uid="{6A5270B1-D141-48D7-99F3-7E65BBCA96CC}"/>
  <tableColumns count="8">
    <tableColumn id="1" xr3:uid="{807A76B5-C780-4233-9EA3-08E60C3F2FAD}" name="Registration Year" dataDxfId="132"/>
    <tableColumn id="2" xr3:uid="{1DDDADA8-27CB-4753-986F-B667C1FF97F3}" name="Number and Rate" dataDxfId="131"/>
    <tableColumn id="3" xr3:uid="{07B25DB3-8D88-4389-9FB9-9CCC1D757694}" name="Total" dataDxfId="130"/>
    <tableColumn id="4" xr3:uid="{3760303D-2A4F-4508-8BB1-AE8632A9A762}" name="Belfast" dataDxfId="129"/>
    <tableColumn id="5" xr3:uid="{4ADD2C6D-1EC1-4055-9CA1-060338DBBE4D}" name="Northern" dataDxfId="128"/>
    <tableColumn id="6" xr3:uid="{CAA9F7EE-2D65-4587-89DD-FD2DF50A3988}" name="South Eastern" dataDxfId="127"/>
    <tableColumn id="7" xr3:uid="{01C5B22F-8DF3-49DE-8D35-BE866CDA8322}" name="Southern" dataDxfId="126"/>
    <tableColumn id="8" xr3:uid="{BDC52B3A-D19C-495E-8306-9BECA127E7D0}" name="Western" dataDxfId="125"/>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3000000}" name="Table8_Number_of_Deaths_from_Suicide_Registered_in_Northern_Ireland_by_Parliamentary_Constituency_2012_to_2021" displayName="Table8_Number_of_Deaths_from_Suicide_Registered_in_Northern_Ireland_by_Parliamentary_Constituency_2012_to_2021" ref="A5:K25" totalsRowShown="0" headerRowDxfId="124" dataDxfId="122" headerRowBorderDxfId="123" tableBorderDxfId="121">
  <tableColumns count="11">
    <tableColumn id="1" xr3:uid="{00000000-0010-0000-0300-000001000000}" name="Parliamentary Constituency" dataDxfId="120"/>
    <tableColumn id="11" xr3:uid="{3B64A13C-18D6-4381-BAE7-1868BBE562A3}" name="2013" dataDxfId="119"/>
    <tableColumn id="6" xr3:uid="{5289AFD4-1DE5-4ED9-8D66-9842195DD69A}" name="2014" dataDxfId="118"/>
    <tableColumn id="7" xr3:uid="{4EB646E2-2174-4709-9AB9-940B50E6251B}" name="2015" dataDxfId="117"/>
    <tableColumn id="8" xr3:uid="{1708C4BC-EEAE-4ACA-A227-C13396C6D8C4}" name="2016" dataDxfId="116"/>
    <tableColumn id="9" xr3:uid="{18D87D50-BF2B-4B82-AABD-8A48ED472561}" name="2017" dataDxfId="115"/>
    <tableColumn id="2" xr3:uid="{00000000-0010-0000-0300-000002000000}" name="2018" dataDxfId="114"/>
    <tableColumn id="3" xr3:uid="{00000000-0010-0000-0300-000003000000}" name="2019" dataDxfId="113"/>
    <tableColumn id="4" xr3:uid="{00000000-0010-0000-0300-000004000000}" name="2020" dataDxfId="112"/>
    <tableColumn id="10" xr3:uid="{AF251A31-1820-43E9-A0B4-E4CF65832DAE}" name="2021" dataDxfId="111"/>
    <tableColumn id="5" xr3:uid="{00000000-0010-0000-0300-000005000000}" name="2022" dataDxfId="110"/>
  </tableColumns>
  <tableStyleInfo name="TableStyleLight1" showFirstColumn="0" showLastColumn="0" showRowStripes="1" showColumnStripes="0"/>
  <extLst>
    <ext xmlns:x14="http://schemas.microsoft.com/office/spreadsheetml/2009/9/main" uri="{504A1905-F514-4f6f-8877-14C23A59335A}">
      <x14:table altText="Number of Suicides registered in NI by Parliamentary Constituency, 2018-2020"/>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4000000}" name="Table9_Number_of_Suicides_Registered_in_Northern_Ireland_by_Urban_Rural_Classification_2012_to_2021" displayName="Table9_Number_of_Suicides_Registered_in_Northern_Ireland_by_Urban_Rural_Classification_2012_to_2021" ref="A4:K11" totalsRowShown="0" headerRowDxfId="109" dataDxfId="107" headerRowBorderDxfId="108" tableBorderDxfId="106">
  <tableColumns count="11">
    <tableColumn id="1" xr3:uid="{00000000-0010-0000-0400-000001000000}" name="Urban Rural Classification" dataDxfId="105"/>
    <tableColumn id="11" xr3:uid="{70607443-53FE-47C1-8F11-B7B51639AD44}" name="2013" dataDxfId="104"/>
    <tableColumn id="6" xr3:uid="{B7FC1F4D-AE6E-4DEF-9507-955218B5A6BC}" name="2014" dataDxfId="103"/>
    <tableColumn id="7" xr3:uid="{63A66D8B-A47C-49F2-BD62-0B39F05FA587}" name="2015" dataDxfId="102"/>
    <tableColumn id="8" xr3:uid="{96253B16-C2B6-4F16-898E-14EA0A144B23}" name="2016" dataDxfId="101"/>
    <tableColumn id="9" xr3:uid="{E168DA8C-C844-42E1-9756-CEF6E1697000}" name="2017" dataDxfId="100"/>
    <tableColumn id="2" xr3:uid="{00000000-0010-0000-0400-000002000000}" name="2018" dataDxfId="99"/>
    <tableColumn id="3" xr3:uid="{00000000-0010-0000-0400-000003000000}" name="2019" dataDxfId="98"/>
    <tableColumn id="4" xr3:uid="{00000000-0010-0000-0400-000004000000}" name="2020" dataDxfId="97"/>
    <tableColumn id="5" xr3:uid="{00000000-0010-0000-0400-000005000000}" name="2021" dataDxfId="96"/>
    <tableColumn id="10" xr3:uid="{D47450B7-0A19-42AD-BBE6-BC2F781B7CB8}" name="2022" dataDxfId="95"/>
  </tableColumns>
  <tableStyleInfo name="TableStyleLight1" showFirstColumn="0" showLastColumn="0" showRowStripes="1" showColumnStripes="0"/>
  <extLst>
    <ext xmlns:x14="http://schemas.microsoft.com/office/spreadsheetml/2009/9/main" uri="{504A1905-F514-4f6f-8877-14C23A59335A}">
      <x14:table altText="Number of suicides registered in NI by Urban/Rural Classification, 2018-2020"/>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60A09B5-A44C-436D-A089-85001AF969D4}" name="Table10_Number_of_suicides_registered_in_NI_by_NIMDM2017_2012_to_2021" displayName="Table10_Number_of_suicides_registered_in_NI_by_NIMDM2017_2012_to_2021" ref="A4:G14" totalsRowShown="0" headerRowDxfId="94" dataDxfId="92" headerRowBorderDxfId="93" tableBorderDxfId="91" headerRowCellStyle="Normal 2">
  <autoFilter ref="A4:G14" xr:uid="{260A09B5-A44C-436D-A089-85001AF969D4}"/>
  <tableColumns count="7">
    <tableColumn id="1" xr3:uid="{E12AD8B8-CBAB-4794-A0A1-12A9A1D78954}" name="Registration Year" dataDxfId="90" dataCellStyle="Normal 2"/>
    <tableColumn id="2" xr3:uid="{DFDCE9EE-6FE5-49B3-AEDD-2797368C2644}" name="Most Deprived" dataDxfId="89"/>
    <tableColumn id="3" xr3:uid="{1EF66DDA-432A-46E0-9E86-E4747E5368D4}" name="2" dataDxfId="88"/>
    <tableColumn id="4" xr3:uid="{2981EC01-1876-413E-8E6D-7B4FB139472C}" name="3" dataDxfId="87"/>
    <tableColumn id="5" xr3:uid="{0545C680-A214-40C0-8F63-BA2CCA968609}" name="4" dataDxfId="86"/>
    <tableColumn id="6" xr3:uid="{B8E08B8A-CBD6-4412-86F9-342D31417AC9}" name="Least Deprived" dataDxfId="85"/>
    <tableColumn id="7" xr3:uid="{5276CC59-702D-423C-97BA-723C327EDA39}" name="Total" dataDxfId="84" dataCellStyle="Normal 2">
      <calculatedColumnFormula>SUM(B5:F5)</calculatedColumnFormula>
    </tableColumn>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10A79FD-273E-4F87-95DD-5FF240DF9CEF}" name="Table11_Number_of_suicide_registerd_in_NI_by_NIMDM2017_and_ASMR_2001_to_2020" displayName="Table11_Number_of_suicide_registerd_in_NI_by_NIMDM2017_and_ASMR_2001_to_2020" ref="A6:F26" totalsRowShown="0" headerRowDxfId="83" dataDxfId="81" headerRowBorderDxfId="82" tableBorderDxfId="80" headerRowCellStyle="Normal 2" dataCellStyle="Normal 3">
  <autoFilter ref="A6:F26" xr:uid="{E10A79FD-273E-4F87-95DD-5FF240DF9CEF}"/>
  <tableColumns count="6">
    <tableColumn id="1" xr3:uid="{61700756-6138-4815-AA7F-CAB99D7E070E}" name="Registration Year" dataDxfId="79" dataCellStyle="Normal 2"/>
    <tableColumn id="2" xr3:uid="{25248FEA-C7E6-4E58-A12C-3EF6634B76F7}" name="Most Deprived" dataDxfId="78" dataCellStyle="Normal 2"/>
    <tableColumn id="3" xr3:uid="{CF6F8670-9992-4EC1-A356-308727673103}" name="2" dataDxfId="77" dataCellStyle="Normal 3"/>
    <tableColumn id="4" xr3:uid="{C70A00D6-020D-4424-8289-9785A8063E83}" name="3" dataDxfId="76" dataCellStyle="Normal 3"/>
    <tableColumn id="5" xr3:uid="{65452907-5702-4609-8EB1-81FB1CFBCC0D}" name="4" dataDxfId="75" dataCellStyle="Normal 3"/>
    <tableColumn id="6" xr3:uid="{D2FE09C6-DD30-4D33-8E88-BB52531BF6E1}" name="Least Deprived" dataDxfId="74" dataCellStyle="Normal 2"/>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A401B965-78C5-465A-BCED-723C00BFBE22}" name="Table13_number_of_suicide_registered_in_NI_by_method_and_age_2012_to_202120" displayName="Table13_number_of_suicide_registered_in_NI_by_method_and_age_2012_to_202120" ref="A5:W17" totalsRowShown="0" headerRowDxfId="73" dataDxfId="72" tableBorderDxfId="71">
  <autoFilter ref="A5:W17" xr:uid="{A401B965-78C5-465A-BCED-723C00BFBE22}"/>
  <tableColumns count="23">
    <tableColumn id="1" xr3:uid="{EB55AF8D-53DB-4624-87D7-6B1437A66D44}" name="Sex" dataDxfId="70"/>
    <tableColumn id="2" xr3:uid="{0048B010-D9F2-471B-98CD-7BF4A6D058AA}" name="Method of suicide" dataDxfId="69"/>
    <tableColumn id="24" xr3:uid="{83742D0B-05F0-4DF3-929D-712CF152B870}" name="2002" dataDxfId="68"/>
    <tableColumn id="19" xr3:uid="{E2727EE5-1C15-4619-BCB3-18691D296594}" name="2003" dataDxfId="67"/>
    <tableColumn id="20" xr3:uid="{692BD9DE-E1FA-445F-AC71-7C1092296A38}" name="2004" dataDxfId="66"/>
    <tableColumn id="21" xr3:uid="{EBB63B12-4ED1-4184-B82F-2F83836D6FA6}" name="2005" dataDxfId="65"/>
    <tableColumn id="22" xr3:uid="{AB36864F-63D0-4D48-B478-319392AAA38A}" name="2006" dataDxfId="64"/>
    <tableColumn id="23" xr3:uid="{EA061468-2A60-4DC5-9E4F-57616B42883B}" name="2007" dataDxfId="63"/>
    <tableColumn id="14" xr3:uid="{917A9177-65A5-422E-9F98-14DBCC53A290}" name="2008" dataDxfId="62"/>
    <tableColumn id="15" xr3:uid="{BDC9BECF-4865-477F-B7BA-E3BE6A81F911}" name="2009" dataDxfId="61"/>
    <tableColumn id="16" xr3:uid="{7298BA12-0566-4A21-BFFB-F99CD648ABFC}" name="2010" dataDxfId="60"/>
    <tableColumn id="17" xr3:uid="{61000461-08CC-400E-B374-7D7930326708}" name="2011" dataDxfId="59"/>
    <tableColumn id="18" xr3:uid="{2E69E994-2675-40C8-9EEC-4EFDE1B5A52A}" name="2012" dataDxfId="58"/>
    <tableColumn id="4" xr3:uid="{44069075-DE03-4888-846B-FA0819EBF25C}" name="2013" dataDxfId="57"/>
    <tableColumn id="5" xr3:uid="{2EF37FDA-1061-42F4-BBC2-9576102D6DFD}" name="2014" dataDxfId="56"/>
    <tableColumn id="6" xr3:uid="{4A362BFC-D973-4B77-AFFB-201DC11EE91A}" name="2015" dataDxfId="55"/>
    <tableColumn id="7" xr3:uid="{4DA5C8FB-171C-411D-A8B5-DB483AA48251}" name="2016" dataDxfId="54"/>
    <tableColumn id="8" xr3:uid="{ADDDBE87-B0F1-43B6-8147-39495C0A5728}" name="2017" dataDxfId="53"/>
    <tableColumn id="9" xr3:uid="{13E4E50A-F789-4C8E-84A8-4BD78DEBD52B}" name="2018" dataDxfId="52"/>
    <tableColumn id="10" xr3:uid="{3186AC68-DC36-4548-B8F0-AD157B6CEE3C}" name="2019" dataDxfId="51"/>
    <tableColumn id="11" xr3:uid="{1679A463-5E9D-4E95-B52D-1B1DE086AEDA}" name="2020" dataDxfId="50"/>
    <tableColumn id="12" xr3:uid="{0ED303DD-FE43-438B-BC28-B2677DC39593}" name="2021" dataDxfId="49"/>
    <tableColumn id="13" xr3:uid="{4A21EABC-3B33-4774-99EA-97BFDF4B019D}" name="2022" dataDxfId="48"/>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2B07457-691E-466B-9495-38BF03980DA4}" name="Table13_number_of_suicide_registered_in_NI_by_method_and_age_2012_to_2021" displayName="Table13_number_of_suicide_registered_in_NI_by_method_and_age_2012_to_2021" ref="A5:P49" totalsRowShown="0" headerRowDxfId="47" dataDxfId="46" tableBorderDxfId="45">
  <autoFilter ref="A5:P49" xr:uid="{62B07457-691E-466B-9495-38BF03980DA4}"/>
  <tableColumns count="16">
    <tableColumn id="1" xr3:uid="{6A633610-B43D-4E1D-AFFE-0D5815B54776}" name="Registration Year" dataDxfId="44"/>
    <tableColumn id="2" xr3:uid="{D12078FC-B7AE-4EF6-B157-415A52B763F8}" name="Method of suicide" dataDxfId="43"/>
    <tableColumn id="3" xr3:uid="{54F3D49D-9692-436B-AFF4-13CD104176A3}" name="Total" dataDxfId="42"/>
    <tableColumn id="4" xr3:uid="{852CA763-BFB9-4B2D-9933-3F1785882A33}" name="&lt;20" dataDxfId="41"/>
    <tableColumn id="5" xr3:uid="{65247675-5945-4E05-BF36-B8FA6BB3F909}" name="20-24" dataDxfId="40"/>
    <tableColumn id="6" xr3:uid="{3419AF47-2F55-4A72-AEC4-6A95D964DEC1}" name="25-29" dataDxfId="39"/>
    <tableColumn id="7" xr3:uid="{79E86B49-81F3-4937-AF39-63D5E52F5B45}" name="30-34" dataDxfId="38"/>
    <tableColumn id="8" xr3:uid="{29196EA8-33CA-45BF-B59F-B62E2521C15A}" name="35-39" dataDxfId="37"/>
    <tableColumn id="9" xr3:uid="{62814F29-8453-47AC-A5E0-AA59BEF434A9}" name="40-44" dataDxfId="36"/>
    <tableColumn id="10" xr3:uid="{AEB49687-7B08-4A19-9847-9A6418963894}" name="45-49" dataDxfId="35"/>
    <tableColumn id="11" xr3:uid="{088E7F9D-3EB9-4C2C-A961-4DCB5BAD4716}" name="50-54" dataDxfId="34"/>
    <tableColumn id="12" xr3:uid="{FADD981C-D0B8-40D1-9EE5-60E7E1C02304}" name="55-59" dataDxfId="33"/>
    <tableColumn id="13" xr3:uid="{4D68CBD6-383E-4F57-B672-B9249D004D60}" name="60-64" dataDxfId="32"/>
    <tableColumn id="14" xr3:uid="{4931EED3-AF1D-48DD-9EFF-BF4EA4FD89E4}" name="65-69" dataDxfId="31"/>
    <tableColumn id="15" xr3:uid="{B3C97E8E-8BE0-4938-BAD8-26F800E253D0}" name="70-74" dataDxfId="30"/>
    <tableColumn id="16" xr3:uid="{1C352343-0FA0-4301-8974-2C6014EA260F}" name="75+" dataDxfId="29"/>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8177537-3803-447A-877F-1EA04E05F6CD}" name="Table14_Number_of_suicide_registered_in_NI_by_method_and_health_and_social_care_trust_2012_to_2021" displayName="Table14_Number_of_suicide_registered_in_NI_by_method_and_health_and_social_care_trust_2012_to_2021" ref="A5:H45" totalsRowShown="0" headerRowDxfId="28" dataDxfId="27" tableBorderDxfId="26">
  <autoFilter ref="A5:H45" xr:uid="{D8177537-3803-447A-877F-1EA04E05F6CD}"/>
  <tableColumns count="8">
    <tableColumn id="1" xr3:uid="{CBDCA1F8-545F-465C-ABDA-AC04AC52469F}" name="Registration Year" dataDxfId="25"/>
    <tableColumn id="2" xr3:uid="{6BD556CD-AC44-48CD-88A6-919A20B791B9}" name="Method of suicide" dataDxfId="24"/>
    <tableColumn id="3" xr3:uid="{154B501C-D5F4-4B45-8F5F-BC23C71CB667}" name="Total" dataDxfId="23"/>
    <tableColumn id="4" xr3:uid="{E9C96EDD-F35B-4846-9C5F-50521677B900}" name="Belfast" dataDxfId="22"/>
    <tableColumn id="5" xr3:uid="{919B0E78-9373-4F7B-B47B-49F9410C6DBA}" name="Northern" dataDxfId="21"/>
    <tableColumn id="6" xr3:uid="{E53301AE-FFF4-48DC-8E5D-671514C952EA}" name="South Eastern" dataDxfId="20"/>
    <tableColumn id="7" xr3:uid="{C581EFFB-4148-426E-BA85-389D4BECBB75}" name="Southern" dataDxfId="19"/>
    <tableColumn id="8" xr3:uid="{9D5E8BBE-C302-4817-9EB7-EB3A62FBF5B2}" name="Western" dataDxfId="18"/>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EF8DAEE-E986-43D9-BDD5-A13C4D98A41E}" name="Table15_Number_of_suicide_occurring_in_NI_by_Sex_2001_to_2021" displayName="Table15_Number_of_suicide_occurring_in_NI_by_Sex_2001_to_2021" ref="A5:G27" totalsRowShown="0" headerRowDxfId="17" tableBorderDxfId="16">
  <autoFilter ref="A5:G27" xr:uid="{4EF8DAEE-E986-43D9-BDD5-A13C4D98A41E}"/>
  <tableColumns count="7">
    <tableColumn id="1" xr3:uid="{C5452E42-F7AE-4A4A-BA07-056B102048E9}" name="Occurring Year" dataDxfId="15"/>
    <tableColumn id="2" xr3:uid="{61E42C04-B43B-42D7-A7FC-BDCD486FC46E}" name="All - Suicide" dataDxfId="14"/>
    <tableColumn id="3" xr3:uid="{376A4E9E-BA92-4156-A3AB-79EA0D2CA313}" name="All-Self-harm" dataDxfId="13"/>
    <tableColumn id="4" xr3:uid="{1ECDA470-B1D3-4515-AB05-5D52681293BE}" name="Male - Suicide" dataDxfId="12"/>
    <tableColumn id="5" xr3:uid="{2E32578F-021E-4FFB-A26D-A800F5DC93CA}" name="Male-Self-harm" dataDxfId="11"/>
    <tableColumn id="6" xr3:uid="{4230BBE6-2F55-4AB4-821F-4BE137BC06EB}" name="Female-Suicide" dataDxfId="10"/>
    <tableColumn id="7" xr3:uid="{D445A8A1-6B9E-4459-9EE7-175E35A4418E}" name="Female-Self-Harm" dataDxfId="9"/>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BACD635E-94A6-4699-8AB4-C354C0A32DB2}" name="Table16_ASMR_for_registered_and_occurring_in_NI_by_sex_2012_to_2021" displayName="Table16_ASMR_for_registered_and_occurring_in_NI_by_sex_2012_to_2021" ref="A5:G15" totalsRowShown="0" headerRowDxfId="8" tableBorderDxfId="7">
  <autoFilter ref="A5:G15" xr:uid="{BACD635E-94A6-4699-8AB4-C354C0A32DB2}"/>
  <tableColumns count="7">
    <tableColumn id="1" xr3:uid="{5F7BD853-5F5D-4E73-B7A5-AC3205A50E29}" name="Registration Year" dataDxfId="6"/>
    <tableColumn id="2" xr3:uid="{3DC07BFE-9F3E-4901-8124-1D72925446BE}" name="Total" dataDxfId="5"/>
    <tableColumn id="3" xr3:uid="{5F16029A-6039-4332-A69B-04B5C6DA5EC0}" name="Registration-Male" dataDxfId="4"/>
    <tableColumn id="4" xr3:uid="{254FAB64-F8E3-4030-8A9F-8F4A5B395D17}" name="Registration - Female" dataDxfId="3"/>
    <tableColumn id="5" xr3:uid="{08C2E9A6-C08B-4133-A1E3-32E01E5049CB}" name="Occurrence Year" dataDxfId="2"/>
    <tableColumn id="6" xr3:uid="{3EAC37AB-022C-4EC5-9AF4-CAD02861411C}" name="Occurrence-Male" dataDxfId="1"/>
    <tableColumn id="7" xr3:uid="{892D7DD6-9B24-4B83-87B1-646F55C641E9}" name="Occurrence-Female" dataDxfId="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23C7D2B-405F-4FAA-90A1-A59EEE683553}" name="Notes_Related_to_the_data_in_this_spreadsheet" displayName="Notes_Related_to_the_data_in_this_spreadsheet" ref="A3:B14" totalsRowShown="0" dataDxfId="236">
  <tableColumns count="2">
    <tableColumn id="1" xr3:uid="{3DC2817B-D93A-43FD-B3DD-25E5894433C2}" name="Footnote number " dataDxfId="235"/>
    <tableColumn id="2" xr3:uid="{E3C0785A-47E3-4DEB-9E4D-084CA2B45040}" name="Footnote text " dataDxfId="23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3E7581E-CE3D-4670-963C-1C66A14E7D8F}" name="Table1_Number_of_Suicides_registered_in_NI_by_Sex_2001_to_2021" displayName="Table1_Number_of_Suicides_registered_in_NI_by_Sex_2001_to_2021" ref="A5:G27" totalsRowShown="0" tableBorderDxfId="233">
  <autoFilter ref="A5:G27" xr:uid="{C3E7581E-CE3D-4670-963C-1C66A14E7D8F}"/>
  <tableColumns count="7">
    <tableColumn id="1" xr3:uid="{6BF76B1A-7DEC-4FA5-8776-14ABFBC29B03}" name="Registration Year" dataDxfId="232"/>
    <tableColumn id="2" xr3:uid="{0AF1C462-753D-423C-9B5F-08486366589A}" name="All - Suicide" dataDxfId="231"/>
    <tableColumn id="3" xr3:uid="{666056F3-A96F-4BBC-BEF7-D9819293046F}" name="All- Self-harm" dataDxfId="230"/>
    <tableColumn id="4" xr3:uid="{312B01BE-0779-42AC-A1CC-9FDC3FB1BB25}" name="Male - Suicide" dataDxfId="229"/>
    <tableColumn id="5" xr3:uid="{BCC6C7F1-B953-4362-A97B-4C2A291B74D6}" name="Male-Self-harm" dataDxfId="228"/>
    <tableColumn id="6" xr3:uid="{EE5AE330-DDBE-4973-BCD9-9C5E91CF7B9B}" name="Female - Suicide" dataDxfId="227"/>
    <tableColumn id="7" xr3:uid="{BB2AF58A-5A2E-41F9-9D46-545DCDDB6F3F}" name="Female-Self-harm" dataDxfId="226"/>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9B1A1DA-B222-448D-B15D-D34AAAADD894}" name="Table2_Number_of_suicides_registered_in_NI_by_Sex_and_age_2012_to_2021" displayName="Table2_Number_of_suicides_registered_in_NI_by_Sex_and_age_2012_to_2021" ref="A5:P35" totalsRowShown="0" headerRowDxfId="225" tableBorderDxfId="224">
  <autoFilter ref="A5:P35" xr:uid="{C9B1A1DA-B222-448D-B15D-D34AAAADD894}"/>
  <tableColumns count="16">
    <tableColumn id="1" xr3:uid="{E8E51992-D98B-4AD3-AEE3-9B968337F387}" name="Reg Year" dataDxfId="223"/>
    <tableColumn id="2" xr3:uid="{2C7C82AE-684B-45D7-9DEE-1C56FEB01120}" name="Sex" dataDxfId="222"/>
    <tableColumn id="3" xr3:uid="{576FFBCD-C7C1-4284-B72C-3BAB95EDC891}" name="Total" dataDxfId="221"/>
    <tableColumn id="4" xr3:uid="{1B4F32F2-3F46-4C6D-8036-0B690200FE40}" name="&lt;20" dataDxfId="220"/>
    <tableColumn id="5" xr3:uid="{87E6922C-872E-4967-8CF6-7AF74F4D1CBE}" name="20-24" dataDxfId="219"/>
    <tableColumn id="6" xr3:uid="{FD387975-04B7-4866-BCC9-5D71D50EAC43}" name="25-29" dataDxfId="218"/>
    <tableColumn id="7" xr3:uid="{FA09EC36-7205-41DA-BE47-D23432BB0B4F}" name="30-34" dataDxfId="217"/>
    <tableColumn id="8" xr3:uid="{F00392A7-29A3-4EC1-80A7-F92A2811D0D0}" name="35-39" dataDxfId="216"/>
    <tableColumn id="9" xr3:uid="{7B000A36-4BBD-44F3-8A3A-8CEAD97D3D75}" name="40-44" dataDxfId="215"/>
    <tableColumn id="10" xr3:uid="{CACA9B93-13BE-468E-AEA6-C84CAD36F031}" name="45-49" dataDxfId="214"/>
    <tableColumn id="11" xr3:uid="{8C6A9C66-607F-4E88-9840-F37A6A8CE5FD}" name="50-54" dataDxfId="213"/>
    <tableColumn id="12" xr3:uid="{2AD5EE6A-9289-41C9-963D-D7C8565FB87D}" name="55-59" dataDxfId="212"/>
    <tableColumn id="13" xr3:uid="{66E4377C-ED4C-49CD-8CB4-0DCFB18F346E}" name="60-64" dataDxfId="211"/>
    <tableColumn id="14" xr3:uid="{F20FCB44-748A-4080-A88B-FDB3DF857ABE}" name="65-69" dataDxfId="210"/>
    <tableColumn id="15" xr3:uid="{4822BB21-CE72-47D3-8C0D-DD65555F7041}" name="70-74" dataDxfId="209"/>
    <tableColumn id="16" xr3:uid="{0BC5E7B5-3BA9-435C-AAE8-C32A418712F1}" name="75+" dataDxfId="208"/>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CAF20FC0-3007-4822-A5D9-39030CF2A23A}" name="Table14_Number_of_suicide_registered_in_NI_by_method_and_health_and_social_care_trust_2012_to_20211925" displayName="Table14_Number_of_suicide_registered_in_NI_by_method_and_health_and_social_care_trust_2012_to_20211925" ref="A6:G30" totalsRowShown="0" headerRowDxfId="207" dataDxfId="206" tableBorderDxfId="205">
  <autoFilter ref="A6:G30" xr:uid="{CAF20FC0-3007-4822-A5D9-39030CF2A23A}"/>
  <tableColumns count="7">
    <tableColumn id="1" xr3:uid="{F0BED23A-B0D0-4561-94C0-9271ADD45FA3}" name="Marital Status" dataDxfId="204"/>
    <tableColumn id="2" xr3:uid="{B007744A-1CBD-472E-9D47-6336DF178B74}" name="Number and Rate" dataDxfId="203"/>
    <tableColumn id="3" xr3:uid="{56A64B93-5B74-461E-AA29-6D14316AE386}" name="Total" dataDxfId="202">
      <calculatedColumnFormula>SUM(Table14_Number_of_suicide_registered_in_NI_by_method_and_health_and_social_care_trust_2012_to_20211925[[#This Row],[Single]:[Widowed]])</calculatedColumnFormula>
    </tableColumn>
    <tableColumn id="4" xr3:uid="{3C453821-F080-411F-97F1-AAB956B7DEAF}" name="Single" dataDxfId="201"/>
    <tableColumn id="5" xr3:uid="{9BACEE2B-E26F-4082-A5A3-A1268425CB3D}" name="Married" dataDxfId="200"/>
    <tableColumn id="6" xr3:uid="{475542B6-4487-48D1-B1A9-F12A50BF7F91}" name="Divorced" dataDxfId="199"/>
    <tableColumn id="7" xr3:uid="{C46D8303-D469-4896-82D2-BF1025DE9BE3}" name="Widowed" dataDxfId="198"/>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17499DD-79D5-4DA4-B660-A8A326DA7620}" name="Table3_Suicide_and_ASMR_in_NI_by_sex_2001_to_2021" displayName="Table3_Suicide_and_ASMR_in_NI_by_sex_2001_to_2021" ref="A6:G27" totalsRowShown="0" headerRowDxfId="197" tableBorderDxfId="196">
  <autoFilter ref="A6:G27" xr:uid="{317499DD-79D5-4DA4-B660-A8A326DA7620}"/>
  <tableColumns count="7">
    <tableColumn id="1" xr3:uid="{9BAF0D53-1279-46C5-9DD5-14F127FF9805}" name="Registration Year" dataDxfId="195"/>
    <tableColumn id="2" xr3:uid="{72AA28C7-843C-4B49-A0E5-A417DAB66ECE}" name="Suicide Rate" dataDxfId="194"/>
    <tableColumn id="3" xr3:uid="{9EDB20D7-76C6-4B12-A765-5B43C5174557}" name="Male" dataDxfId="193"/>
    <tableColumn id="4" xr3:uid="{B383CCCA-4059-4A0C-AD39-8BAA7D4F5E50}" name="Female" dataDxfId="192"/>
    <tableColumn id="5" xr3:uid="{D76B0143-05B5-4B51-AAAF-85C828160A53}" name="ASMR - Total" dataDxfId="191"/>
    <tableColumn id="6" xr3:uid="{C64C71CA-0D2C-4EEC-9007-99EBFB532569}" name="ASMR-Male" dataDxfId="190"/>
    <tableColumn id="7" xr3:uid="{169F8EAA-EE11-4E94-83CF-48707A996AC8}" name="ASMR-Female" dataDxfId="189"/>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4_Suicides_by_Year_of_Registration_and_Year_of_Occurrence_2012_2021" displayName="Table4_Suicides_by_Year_of_Registration_and_Year_of_Occurrence_2012_2021" ref="A5:X15" totalsRowShown="0" headerRowDxfId="188" dataDxfId="186" headerRowBorderDxfId="187" tableBorderDxfId="185" headerRowCellStyle="Normal_Sheet2">
  <tableColumns count="24">
    <tableColumn id="1" xr3:uid="{00000000-0010-0000-0100-000001000000}" name="Registration Year" dataDxfId="184"/>
    <tableColumn id="4" xr3:uid="{4C5AD989-5CD8-4DE3-A8A5-041F898452DE}" name="1984" dataDxfId="183" dataCellStyle="Normal_Sheet2"/>
    <tableColumn id="6" xr3:uid="{48C4329D-F0C2-4F78-9BB0-A00DF1ED7472}" name="2003" dataDxfId="182" dataCellStyle="Normal_Sheet2"/>
    <tableColumn id="9" xr3:uid="{00000000-0010-0000-0100-000009000000}" name="2004" dataDxfId="181"/>
    <tableColumn id="10" xr3:uid="{00000000-0010-0000-0100-00000A000000}" name="2005" dataDxfId="180"/>
    <tableColumn id="11" xr3:uid="{00000000-0010-0000-0100-00000B000000}" name="2006" dataDxfId="179"/>
    <tableColumn id="12" xr3:uid="{00000000-0010-0000-0100-00000C000000}" name="2007" dataDxfId="178"/>
    <tableColumn id="13" xr3:uid="{00000000-0010-0000-0100-00000D000000}" name="2008" dataDxfId="177"/>
    <tableColumn id="14" xr3:uid="{00000000-0010-0000-0100-00000E000000}" name="2009" dataDxfId="176"/>
    <tableColumn id="15" xr3:uid="{00000000-0010-0000-0100-00000F000000}" name="2010" dataDxfId="175"/>
    <tableColumn id="16" xr3:uid="{00000000-0010-0000-0100-000010000000}" name="2011" dataDxfId="174"/>
    <tableColumn id="17" xr3:uid="{00000000-0010-0000-0100-000011000000}" name="2012" dataDxfId="173"/>
    <tableColumn id="18" xr3:uid="{00000000-0010-0000-0100-000012000000}" name="2013" dataDxfId="172"/>
    <tableColumn id="19" xr3:uid="{00000000-0010-0000-0100-000013000000}" name="2014" dataDxfId="171"/>
    <tableColumn id="20" xr3:uid="{00000000-0010-0000-0100-000014000000}" name="2015" dataDxfId="170"/>
    <tableColumn id="21" xr3:uid="{00000000-0010-0000-0100-000015000000}" name="2016" dataDxfId="169"/>
    <tableColumn id="22" xr3:uid="{00000000-0010-0000-0100-000016000000}" name="2017" dataDxfId="168"/>
    <tableColumn id="23" xr3:uid="{00000000-0010-0000-0100-000017000000}" name="2018" dataDxfId="167"/>
    <tableColumn id="26" xr3:uid="{00000000-0010-0000-0100-00001A000000}" name="2019" dataDxfId="166"/>
    <tableColumn id="24" xr3:uid="{00000000-0010-0000-0100-000018000000}" name="2020" dataDxfId="165"/>
    <tableColumn id="3" xr3:uid="{00000000-0010-0000-0100-000003000000}" name="2021" dataDxfId="164"/>
    <tableColumn id="7" xr3:uid="{D81B54C3-9AF2-41D1-AF3C-A480DC95518C}" name="2022" dataDxfId="163"/>
    <tableColumn id="25" xr3:uid="{00000000-0010-0000-0100-000019000000}" name="Total" dataDxfId="162"/>
    <tableColumn id="2" xr3:uid="{00000000-0010-0000-0100-000002000000}" name="Median" dataDxfId="161"/>
  </tableColumns>
  <tableStyleInfo name="TableStyleLight1" showFirstColumn="0" showLastColumn="0" showRowStripes="1" showColumnStripes="0"/>
  <extLst>
    <ext xmlns:x14="http://schemas.microsoft.com/office/spreadsheetml/2009/9/main" uri="{504A1905-F514-4f6f-8877-14C23A59335A}">
      <x14:table altText="Suicides by year of registration and year of occurrence, 2018 to 2020"/>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e5_Number_of_Suicides_Registered_in_Northern_Ireland_by_Local_Government_Districts_2012_to_2021" displayName="Table5_Number_of_Suicides_Registered_in_Northern_Ireland_by_Local_Government_Districts_2012_to_2021" ref="A5:K17" totalsRowShown="0" headerRowDxfId="160" dataDxfId="158" headerRowBorderDxfId="159" tableBorderDxfId="157">
  <tableColumns count="11">
    <tableColumn id="1" xr3:uid="{00000000-0010-0000-0200-000001000000}" name="District Council" dataDxfId="156"/>
    <tableColumn id="10" xr3:uid="{BE28ECEE-36AD-4383-B966-7827AB9B5804}" name="2013" dataDxfId="155"/>
    <tableColumn id="11" xr3:uid="{403DCDC4-35C3-4848-98DC-85661D1EFE83}" name="2014" dataDxfId="154"/>
    <tableColumn id="6" xr3:uid="{9B260840-BDB7-4B0B-9D8B-1BACFCF92EC3}" name="2015" dataDxfId="153"/>
    <tableColumn id="7" xr3:uid="{376DBF37-361C-4C03-AFD1-AA8A0247096D}" name="2016" dataDxfId="152"/>
    <tableColumn id="8" xr3:uid="{F4518B75-6076-4076-98F3-881401120FB5}" name="2017" dataDxfId="151"/>
    <tableColumn id="9" xr3:uid="{6E9BE376-6252-4354-976C-0746AF7D4E34}" name="2018" dataDxfId="150"/>
    <tableColumn id="2" xr3:uid="{00000000-0010-0000-0200-000002000000}" name="2019" dataDxfId="149"/>
    <tableColumn id="3" xr3:uid="{00000000-0010-0000-0200-000003000000}" name="2020" dataDxfId="148"/>
    <tableColumn id="4" xr3:uid="{00000000-0010-0000-0200-000004000000}" name="2021" dataDxfId="147"/>
    <tableColumn id="5" xr3:uid="{00000000-0010-0000-0200-000005000000}" name="2022" dataDxfId="146"/>
  </tableColumns>
  <tableStyleInfo name="TableStyleLight1" showFirstColumn="0" showLastColumn="0" showRowStripes="1" showColumnStripes="0"/>
  <extLst>
    <ext xmlns:x14="http://schemas.microsoft.com/office/spreadsheetml/2009/9/main" uri="{504A1905-F514-4f6f-8877-14C23A59335A}">
      <x14:table altText="Number of Suicides registered in NI by 11 Local Government Districts"/>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8FA4D29-72DA-4C96-880E-0EDB7510B502}" name="Table6_Number_of_Suicide_registered_in_NI_by_Health_and_Social_care_trust_and_sex_2012_to_2021" displayName="Table6_Number_of_Suicide_registered_in_NI_by_Health_and_Social_care_trust_and_sex_2012_to_2021" ref="A5:H35" totalsRowShown="0" headerRowDxfId="145" tableBorderDxfId="144">
  <autoFilter ref="A5:H35" xr:uid="{98FA4D29-72DA-4C96-880E-0EDB7510B502}"/>
  <tableColumns count="8">
    <tableColumn id="1" xr3:uid="{D3AEA3F4-D358-4460-929A-0A46FD448ADE}" name="Registration Year" dataDxfId="143"/>
    <tableColumn id="2" xr3:uid="{6066EA41-E812-40D7-9A23-EE4C6C92E525}" name="Sex" dataDxfId="142"/>
    <tableColumn id="3" xr3:uid="{609292CE-B4D9-47B1-BFC4-8932A20E9334}" name="Total" dataDxfId="141"/>
    <tableColumn id="4" xr3:uid="{11C66DD0-0A69-4DEB-BADD-8357DA59D0CE}" name="Belfast" dataDxfId="140"/>
    <tableColumn id="5" xr3:uid="{5351949E-2880-4FDD-AADC-C59A14D719A3}" name="Northern" dataDxfId="139"/>
    <tableColumn id="6" xr3:uid="{53FDE97B-1290-4B6C-848A-1BA0B24F29A0}" name="South Eastern" dataDxfId="138"/>
    <tableColumn id="7" xr3:uid="{AAFBAA37-9EE2-4B04-B0D4-61307DB9F52C}" name="Southern" dataDxfId="137"/>
    <tableColumn id="8" xr3:uid="{2468434F-EDF4-47F2-BE7D-414B53654FC1}" name="Western" dataDxfId="136"/>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emography@nisra.gov.uk?subject=Please%20Add%20Me%20to%20the%20Vital%20Statistics%20User%20LIst" TargetMode="External"/><Relationship Id="rId7" Type="http://schemas.openxmlformats.org/officeDocument/2006/relationships/drawing" Target="../drawings/drawing1.xml"/><Relationship Id="rId2" Type="http://schemas.openxmlformats.org/officeDocument/2006/relationships/hyperlink" Target="mailto:info@nisra.gov.uk" TargetMode="External"/><Relationship Id="rId1" Type="http://schemas.openxmlformats.org/officeDocument/2006/relationships/hyperlink" Target="https://www.nisra.gov.uk/statistics/births-deaths-and-marriages/registrar-general-annual-report" TargetMode="External"/><Relationship Id="rId6" Type="http://schemas.openxmlformats.org/officeDocument/2006/relationships/printerSettings" Target="../printerSettings/printerSettings1.bin"/><Relationship Id="rId5" Type="http://schemas.openxmlformats.org/officeDocument/2006/relationships/hyperlink" Target="https://www.nisra.gov.uk/publications/outputs-consultation" TargetMode="External"/><Relationship Id="rId4" Type="http://schemas.openxmlformats.org/officeDocument/2006/relationships/hyperlink" Target="https://consultations2.nidirect.gov.uk/dof/copy-of-vital-events-statistics-user-survey/consult_view/"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ons.gov.uk/peoplepopulationandcommunity/birthsdeathsandmarriages/deaths/articles/drugrelateddeathsandsuicideinprisoncustodyinenglandandwales/2008to2016" TargetMode="External"/><Relationship Id="rId13" Type="http://schemas.openxmlformats.org/officeDocument/2006/relationships/hyperlink" Target="https://www.ons.gov.uk/peoplepopulationandcommunity/birthsdeathsandmarriages/deaths/bulletins/suicidesintheunitedkingdom/latest" TargetMode="External"/><Relationship Id="rId18" Type="http://schemas.openxmlformats.org/officeDocument/2006/relationships/hyperlink" Target="https://www.nisra.gov.uk/publications/quality-assurance-administrative-data-qaad-deaths-data-northern-ireland" TargetMode="External"/><Relationship Id="rId3" Type="http://schemas.openxmlformats.org/officeDocument/2006/relationships/hyperlink" Target="https://www.nisra.gov.uk/statistics/cause-death/suicide-deaths" TargetMode="External"/><Relationship Id="rId7" Type="http://schemas.openxmlformats.org/officeDocument/2006/relationships/hyperlink" Target="https://www.ons.gov.uk/peoplepopulationandcommunity/healthandsocialcare/healthandwellbeing/articles/middleagedgenerationmostlikelytodiebysuicideanddrugpoisoning/2019-08-13" TargetMode="External"/><Relationship Id="rId12" Type="http://schemas.openxmlformats.org/officeDocument/2006/relationships/hyperlink" Target="https://www.ons.gov.uk/peoplepopulationandcommunity/birthsdeathsandmarriages/deaths/bulletins/quarterlysuicidedeathregistrationsinengland/latest" TargetMode="External"/><Relationship Id="rId17" Type="http://schemas.openxmlformats.org/officeDocument/2006/relationships/hyperlink" Target="https://www.nisra.gov.uk/publications/user-guide-suicide-statistics-northern-ireland" TargetMode="External"/><Relationship Id="rId2" Type="http://schemas.openxmlformats.org/officeDocument/2006/relationships/hyperlink" Target="https://www.ons.gov.uk/peoplepopulationandcommunity/birthsdeathsandmarriages/deaths/articles/estimatingsuicideamonghighereducationstudentsenglandandwalesexperimentalstatistics/2018-06-25" TargetMode="External"/><Relationship Id="rId16" Type="http://schemas.openxmlformats.org/officeDocument/2006/relationships/hyperlink" Target="https://www.nisra.gov.uk/publications/review-suicide-statistics-northern-ireland" TargetMode="External"/><Relationship Id="rId1" Type="http://schemas.openxmlformats.org/officeDocument/2006/relationships/hyperlink" Target="https://www.ons.gov.uk/peoplepopulationandcommunity/birthsdeathsandmarriages/deaths/articles/suicidebyoccupation/england2011to2015" TargetMode="External"/><Relationship Id="rId6" Type="http://schemas.openxmlformats.org/officeDocument/2006/relationships/hyperlink" Target="https://www.ons.gov.uk/peoplepopulationandcommunity/birthsdeathsandmarriages/deaths/articles/whoismostatriskofsuicide/2017-09-07" TargetMode="External"/><Relationship Id="rId11" Type="http://schemas.openxmlformats.org/officeDocument/2006/relationships/hyperlink" Target="https://www.ons.gov.uk/peoplepopulationandcommunity/birthsdeathsandmarriages/deaths/articles/changeinthestandardofproofusedbycoronersandtheimpactonsuicidedeathregistrationsdatainenglandandwales/2020-12-08" TargetMode="External"/><Relationship Id="rId5" Type="http://schemas.openxmlformats.org/officeDocument/2006/relationships/hyperlink" Target="https://www.gov.uk/government/collections/coroners-and-burials-statistics" TargetMode="External"/><Relationship Id="rId15" Type="http://schemas.openxmlformats.org/officeDocument/2006/relationships/hyperlink" Target="https://www.samaritans.org/about-samaritans/media-guidelines/" TargetMode="External"/><Relationship Id="rId10" Type="http://schemas.openxmlformats.org/officeDocument/2006/relationships/hyperlink" Target="https://www.ons.gov.uk/peoplepopulationandcommunity/birthsdeathsandmarriages/deaths/articles/recenttrendsinsuicidedeathoccurrencesinenglandandwalesbetween2001and2018/2020-12-08" TargetMode="External"/><Relationship Id="rId19" Type="http://schemas.openxmlformats.org/officeDocument/2006/relationships/printerSettings" Target="../printerSettings/printerSettings2.bin"/><Relationship Id="rId4" Type="http://schemas.openxmlformats.org/officeDocument/2006/relationships/hyperlink" Target="https://www.nrscotland.gov.uk/statistics-and-data/statistics/statistics-by-theme/vital-events/deaths/suicides" TargetMode="External"/><Relationship Id="rId9" Type="http://schemas.openxmlformats.org/officeDocument/2006/relationships/hyperlink" Target="https://www.ons.gov.uk/peoplepopulationandcommunity/birthsdeathsandmarriages/deaths/articles/suicideinwalessince1981/2019-06-27" TargetMode="External"/><Relationship Id="rId14" Type="http://schemas.openxmlformats.org/officeDocument/2006/relationships/hyperlink" Target="https://www.ons.gov.uk/peoplepopulationandcommunity/birthsdeathsandmarriages/deaths/bulletins/suicidesintheunitedkingdom/latest" TargetMode="External"/></Relationships>
</file>

<file path=xl/worksheets/_rels/sheet20.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3.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5.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9.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hyperlink" Target="https://www.nisra.gov.uk/publications/urban-rural-definition-group" TargetMode="External"/><Relationship Id="rId1" Type="http://schemas.openxmlformats.org/officeDocument/2006/relationships/hyperlink" Target="https://view.officeapps.live.com/op/view.aspx?src=https%3A%2F%2Fwww.nisra.gov.uk%2Fsystem%2Ffiles%2Fstatistics%2Fcensus-2021-ms-a30.xlsx&amp;wdOrigin=BROWSELINK"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6"/>
  <sheetViews>
    <sheetView showGridLines="0" tabSelected="1" workbookViewId="0"/>
  </sheetViews>
  <sheetFormatPr defaultColWidth="8.7265625" defaultRowHeight="13" x14ac:dyDescent="0.3"/>
  <cols>
    <col min="1" max="1" width="159" style="40" customWidth="1"/>
    <col min="2" max="16384" width="8.7265625" style="40"/>
  </cols>
  <sheetData>
    <row r="1" spans="1:1" ht="30" customHeight="1" x14ac:dyDescent="0.5">
      <c r="A1" s="43" t="s">
        <v>328</v>
      </c>
    </row>
    <row r="2" spans="1:1" ht="15.5" x14ac:dyDescent="0.35">
      <c r="A2" s="16" t="s">
        <v>224</v>
      </c>
    </row>
    <row r="3" spans="1:1" ht="15.5" x14ac:dyDescent="0.35">
      <c r="A3" s="16" t="s">
        <v>263</v>
      </c>
    </row>
    <row r="4" spans="1:1" ht="15.5" x14ac:dyDescent="0.35">
      <c r="A4" s="16" t="s">
        <v>225</v>
      </c>
    </row>
    <row r="5" spans="1:1" ht="31" customHeight="1" x14ac:dyDescent="0.45">
      <c r="A5" s="48" t="s">
        <v>249</v>
      </c>
    </row>
    <row r="6" spans="1:1" ht="21.5" customHeight="1" x14ac:dyDescent="0.35">
      <c r="A6" s="30" t="s">
        <v>250</v>
      </c>
    </row>
    <row r="7" spans="1:1" ht="14.5" customHeight="1" x14ac:dyDescent="0.3">
      <c r="A7" s="278" t="s">
        <v>251</v>
      </c>
    </row>
    <row r="8" spans="1:1" ht="12.5" customHeight="1" x14ac:dyDescent="0.3">
      <c r="A8" s="278" t="s">
        <v>248</v>
      </c>
    </row>
    <row r="9" spans="1:1" ht="26.5" customHeight="1" x14ac:dyDescent="0.35">
      <c r="A9" s="279" t="s">
        <v>252</v>
      </c>
    </row>
    <row r="10" spans="1:1" ht="16.5" customHeight="1" x14ac:dyDescent="0.3">
      <c r="A10" s="278" t="s">
        <v>253</v>
      </c>
    </row>
    <row r="11" spans="1:1" ht="26" customHeight="1" x14ac:dyDescent="0.35">
      <c r="A11" s="279" t="s">
        <v>254</v>
      </c>
    </row>
    <row r="12" spans="1:1" ht="16" customHeight="1" x14ac:dyDescent="0.3">
      <c r="A12" s="278" t="s">
        <v>255</v>
      </c>
    </row>
    <row r="13" spans="1:1" ht="31" customHeight="1" x14ac:dyDescent="0.3">
      <c r="A13" s="278" t="s">
        <v>256</v>
      </c>
    </row>
    <row r="14" spans="1:1" ht="13.5" customHeight="1" x14ac:dyDescent="0.45">
      <c r="A14" s="48"/>
    </row>
    <row r="15" spans="1:1" ht="15.5" x14ac:dyDescent="0.35">
      <c r="A15" s="62" t="s">
        <v>257</v>
      </c>
    </row>
    <row r="16" spans="1:1" ht="15.5" x14ac:dyDescent="0.35">
      <c r="A16" s="65" t="s">
        <v>258</v>
      </c>
    </row>
    <row r="17" spans="1:1" ht="15.5" x14ac:dyDescent="0.35">
      <c r="A17" s="65"/>
    </row>
    <row r="18" spans="1:1" ht="18.5" x14ac:dyDescent="0.45">
      <c r="A18" s="48" t="s">
        <v>259</v>
      </c>
    </row>
    <row r="19" spans="1:1" ht="15.5" x14ac:dyDescent="0.35">
      <c r="A19" s="16" t="s">
        <v>260</v>
      </c>
    </row>
    <row r="20" spans="1:1" ht="15.5" x14ac:dyDescent="0.35">
      <c r="A20" s="16" t="s">
        <v>261</v>
      </c>
    </row>
    <row r="21" spans="1:1" ht="15.5" x14ac:dyDescent="0.35">
      <c r="A21" s="83" t="s">
        <v>262</v>
      </c>
    </row>
    <row r="22" spans="1:1" ht="32.5" customHeight="1" x14ac:dyDescent="0.45">
      <c r="A22" s="48" t="s">
        <v>90</v>
      </c>
    </row>
    <row r="23" spans="1:1" ht="15.5" x14ac:dyDescent="0.35">
      <c r="A23" s="16" t="s">
        <v>91</v>
      </c>
    </row>
    <row r="24" spans="1:1" ht="15.5" x14ac:dyDescent="0.35">
      <c r="A24" s="16" t="s">
        <v>92</v>
      </c>
    </row>
    <row r="25" spans="1:1" ht="15.5" x14ac:dyDescent="0.35">
      <c r="A25" s="16" t="s">
        <v>93</v>
      </c>
    </row>
    <row r="26" spans="1:1" ht="15.5" x14ac:dyDescent="0.35">
      <c r="A26" s="16" t="s">
        <v>94</v>
      </c>
    </row>
    <row r="27" spans="1:1" ht="15.5" x14ac:dyDescent="0.35">
      <c r="A27" s="16" t="s">
        <v>95</v>
      </c>
    </row>
    <row r="28" spans="1:1" ht="15.5" x14ac:dyDescent="0.35">
      <c r="A28" s="16" t="s">
        <v>96</v>
      </c>
    </row>
    <row r="29" spans="1:1" ht="15.5" x14ac:dyDescent="0.35">
      <c r="A29" s="66" t="s">
        <v>97</v>
      </c>
    </row>
    <row r="30" spans="1:1" ht="15.5" x14ac:dyDescent="0.35">
      <c r="A30" s="65" t="s">
        <v>98</v>
      </c>
    </row>
    <row r="31" spans="1:1" ht="15.5" x14ac:dyDescent="0.35">
      <c r="A31" s="16" t="s">
        <v>141</v>
      </c>
    </row>
    <row r="32" spans="1:1" ht="36" customHeight="1" x14ac:dyDescent="0.3">
      <c r="A32" s="49" t="s">
        <v>99</v>
      </c>
    </row>
    <row r="33" spans="1:1" ht="15.5" x14ac:dyDescent="0.35">
      <c r="A33" s="67" t="s">
        <v>100</v>
      </c>
    </row>
    <row r="34" spans="1:1" ht="15.5" x14ac:dyDescent="0.35">
      <c r="A34" s="83" t="s">
        <v>101</v>
      </c>
    </row>
    <row r="35" spans="1:1" ht="15.5" x14ac:dyDescent="0.35">
      <c r="A35" s="30" t="s">
        <v>102</v>
      </c>
    </row>
    <row r="36" spans="1:1" ht="15.5" x14ac:dyDescent="0.35">
      <c r="A36" s="68" t="s">
        <v>103</v>
      </c>
    </row>
  </sheetData>
  <hyperlinks>
    <hyperlink ref="A16" r:id="rId1" display="2019 Registrar General Annual Report " xr:uid="{00000000-0004-0000-0000-000000000000}"/>
    <hyperlink ref="A30" r:id="rId2" display="info@nisra.gov.uk " xr:uid="{00000000-0004-0000-0000-000001000000}"/>
    <hyperlink ref="A36" r:id="rId3" xr:uid="{00000000-0004-0000-0000-000002000000}"/>
    <hyperlink ref="A34" r:id="rId4" xr:uid="{00000000-0004-0000-0000-000003000000}"/>
    <hyperlink ref="A21" r:id="rId5" display="https://www.nisra.gov.uk/publications/outputs-consultation " xr:uid="{17AF807D-EB3A-42A2-B839-EB262FC74522}"/>
  </hyperlinks>
  <pageMargins left="0.7" right="0.7" top="0.75" bottom="0.75" header="0.3" footer="0.3"/>
  <pageSetup orientation="portrait" horizontalDpi="90" verticalDpi="90"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EA8DD-FDE6-4D37-AD98-296B54C882F8}">
  <sheetPr>
    <tabColor rgb="FFCADCF2"/>
  </sheetPr>
  <dimension ref="A1:P3"/>
  <sheetViews>
    <sheetView showGridLines="0" zoomScaleNormal="100" workbookViewId="0">
      <selection activeCell="O69" sqref="O69"/>
    </sheetView>
  </sheetViews>
  <sheetFormatPr defaultRowHeight="12.5" x14ac:dyDescent="0.25"/>
  <sheetData>
    <row r="1" spans="1:16" s="42" customFormat="1" ht="19.5" x14ac:dyDescent="0.45">
      <c r="A1" s="13" t="s">
        <v>241</v>
      </c>
      <c r="B1" s="8"/>
      <c r="C1" s="8"/>
      <c r="D1" s="8"/>
      <c r="E1" s="8"/>
      <c r="F1" s="8"/>
      <c r="G1" s="8"/>
      <c r="H1" s="8"/>
      <c r="I1" s="8"/>
      <c r="J1" s="8"/>
      <c r="K1" s="8"/>
      <c r="M1" s="2"/>
      <c r="P1" s="50" t="s">
        <v>128</v>
      </c>
    </row>
    <row r="3" spans="1:16" x14ac:dyDescent="0.25">
      <c r="A3" s="42"/>
    </row>
  </sheetData>
  <hyperlinks>
    <hyperlink ref="P1" location="'Table List'!A1" display="Table list" xr:uid="{84760ECA-7313-4CA2-ACFA-6227CA01EA18}"/>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ADCF2"/>
  </sheetPr>
  <dimension ref="A1:Q27"/>
  <sheetViews>
    <sheetView showGridLines="0" workbookViewId="0">
      <pane ySplit="6" topLeftCell="A11" activePane="bottomLeft" state="frozen"/>
      <selection pane="bottomLeft" activeCell="A3" sqref="A3:XFD5"/>
    </sheetView>
  </sheetViews>
  <sheetFormatPr defaultRowHeight="12.5" x14ac:dyDescent="0.25"/>
  <cols>
    <col min="1" max="1" width="19" customWidth="1"/>
    <col min="2" max="2" width="14.7265625" customWidth="1"/>
    <col min="3" max="3" width="8" customWidth="1"/>
    <col min="4" max="4" width="10.08984375" customWidth="1"/>
    <col min="5" max="5" width="15.26953125" customWidth="1"/>
    <col min="6" max="6" width="14.1796875" customWidth="1"/>
    <col min="7" max="7" width="15.81640625" customWidth="1"/>
  </cols>
  <sheetData>
    <row r="1" spans="1:17" ht="19.5" x14ac:dyDescent="0.45">
      <c r="A1" s="13" t="s">
        <v>288</v>
      </c>
      <c r="B1" s="8"/>
      <c r="C1" s="8"/>
      <c r="D1" s="8"/>
      <c r="E1" s="8"/>
      <c r="J1" s="50"/>
    </row>
    <row r="2" spans="1:17" ht="19.5" x14ac:dyDescent="0.45">
      <c r="A2" s="13" t="s">
        <v>210</v>
      </c>
      <c r="B2" s="8"/>
      <c r="C2" s="8"/>
      <c r="D2" s="8"/>
      <c r="E2" s="8"/>
      <c r="J2" s="287"/>
      <c r="Q2" s="50"/>
    </row>
    <row r="3" spans="1:17" ht="15.5" x14ac:dyDescent="0.35">
      <c r="A3" s="293" t="s">
        <v>314</v>
      </c>
      <c r="B3" s="294"/>
      <c r="C3" s="295"/>
      <c r="D3" s="295"/>
      <c r="E3" s="295"/>
      <c r="F3" s="295"/>
      <c r="G3" s="295"/>
      <c r="I3" s="296"/>
    </row>
    <row r="4" spans="1:17" ht="15.5" x14ac:dyDescent="0.35">
      <c r="A4" s="297" t="s">
        <v>315</v>
      </c>
      <c r="B4" s="294"/>
      <c r="C4" s="295"/>
      <c r="D4" s="295"/>
      <c r="E4" s="295"/>
      <c r="F4" s="295"/>
      <c r="G4" s="295"/>
      <c r="I4" s="296"/>
    </row>
    <row r="5" spans="1:17" ht="15.5" x14ac:dyDescent="0.35">
      <c r="A5" s="298" t="s">
        <v>316</v>
      </c>
      <c r="B5" s="294"/>
      <c r="C5" s="295"/>
      <c r="D5" s="295"/>
      <c r="E5" s="295"/>
      <c r="F5" s="295"/>
      <c r="G5" s="295"/>
      <c r="H5" s="287"/>
      <c r="I5" s="296"/>
    </row>
    <row r="6" spans="1:17" ht="15.5" x14ac:dyDescent="0.35">
      <c r="A6" s="23" t="s">
        <v>11</v>
      </c>
      <c r="B6" s="84" t="s">
        <v>147</v>
      </c>
      <c r="C6" s="166" t="s">
        <v>12</v>
      </c>
      <c r="D6" s="136" t="s">
        <v>13</v>
      </c>
      <c r="E6" s="84" t="s">
        <v>226</v>
      </c>
      <c r="F6" s="166" t="s">
        <v>189</v>
      </c>
      <c r="G6" s="166" t="s">
        <v>190</v>
      </c>
    </row>
    <row r="7" spans="1:17" ht="15.5" x14ac:dyDescent="0.35">
      <c r="A7" s="128">
        <v>2002</v>
      </c>
      <c r="B7" s="222">
        <v>10.8</v>
      </c>
      <c r="C7" s="223">
        <v>17.100000000000001</v>
      </c>
      <c r="D7" s="225">
        <v>4.7</v>
      </c>
      <c r="E7" s="216">
        <v>12.1</v>
      </c>
      <c r="F7" s="179">
        <v>19.2</v>
      </c>
      <c r="G7" s="179">
        <v>5.3</v>
      </c>
      <c r="I7" s="89"/>
      <c r="J7" s="89"/>
      <c r="K7" s="89"/>
    </row>
    <row r="8" spans="1:17" ht="15.5" x14ac:dyDescent="0.35">
      <c r="A8" s="128">
        <v>2003</v>
      </c>
      <c r="B8" s="222">
        <v>8.4</v>
      </c>
      <c r="C8" s="223">
        <v>13.4</v>
      </c>
      <c r="D8" s="225">
        <v>3.7</v>
      </c>
      <c r="E8" s="216">
        <v>9.6</v>
      </c>
      <c r="F8" s="179">
        <v>15.4</v>
      </c>
      <c r="G8" s="179">
        <v>4.0999999999999996</v>
      </c>
      <c r="I8" s="89"/>
      <c r="J8" s="89"/>
      <c r="K8" s="89"/>
    </row>
    <row r="9" spans="1:17" ht="15.5" x14ac:dyDescent="0.35">
      <c r="A9" s="128">
        <v>2004</v>
      </c>
      <c r="B9" s="222">
        <v>8.5</v>
      </c>
      <c r="C9" s="223">
        <v>12.5</v>
      </c>
      <c r="D9" s="225">
        <v>4.7</v>
      </c>
      <c r="E9" s="216">
        <v>9.8000000000000007</v>
      </c>
      <c r="F9" s="179">
        <v>14.3</v>
      </c>
      <c r="G9" s="179">
        <v>5.5</v>
      </c>
      <c r="I9" s="89"/>
      <c r="J9" s="89"/>
      <c r="K9" s="89"/>
    </row>
    <row r="10" spans="1:17" ht="15.5" x14ac:dyDescent="0.35">
      <c r="A10" s="128">
        <v>2005</v>
      </c>
      <c r="B10" s="222">
        <v>12.3</v>
      </c>
      <c r="C10" s="223">
        <v>19.8</v>
      </c>
      <c r="D10" s="225">
        <v>5.2</v>
      </c>
      <c r="E10" s="216">
        <v>14.1</v>
      </c>
      <c r="F10" s="179">
        <v>22.1</v>
      </c>
      <c r="G10" s="179">
        <v>6.4</v>
      </c>
      <c r="I10" s="89"/>
      <c r="J10" s="89"/>
      <c r="K10" s="89"/>
    </row>
    <row r="11" spans="1:17" ht="15.5" x14ac:dyDescent="0.35">
      <c r="A11" s="128">
        <v>2006</v>
      </c>
      <c r="B11" s="222">
        <v>16.7</v>
      </c>
      <c r="C11" s="223">
        <v>26.6</v>
      </c>
      <c r="D11" s="225">
        <v>7.2</v>
      </c>
      <c r="E11" s="216">
        <v>18.5</v>
      </c>
      <c r="F11" s="179">
        <v>29.3</v>
      </c>
      <c r="G11" s="179">
        <v>8.1</v>
      </c>
      <c r="I11" s="89"/>
      <c r="J11" s="89"/>
      <c r="K11" s="89"/>
    </row>
    <row r="12" spans="1:17" ht="15.5" x14ac:dyDescent="0.35">
      <c r="A12" s="128">
        <v>2007</v>
      </c>
      <c r="B12" s="222">
        <v>13.7</v>
      </c>
      <c r="C12" s="223">
        <v>20.3</v>
      </c>
      <c r="D12" s="225">
        <v>7.4</v>
      </c>
      <c r="E12" s="216">
        <v>15.7</v>
      </c>
      <c r="F12" s="179">
        <v>23.2</v>
      </c>
      <c r="G12" s="179">
        <v>8.8000000000000007</v>
      </c>
      <c r="I12" s="89"/>
      <c r="J12" s="89"/>
      <c r="K12" s="89"/>
    </row>
    <row r="13" spans="1:17" ht="15.5" x14ac:dyDescent="0.35">
      <c r="A13" s="128">
        <v>2008</v>
      </c>
      <c r="B13" s="222">
        <v>15.9</v>
      </c>
      <c r="C13" s="223">
        <v>25</v>
      </c>
      <c r="D13" s="224">
        <v>7</v>
      </c>
      <c r="E13" s="216">
        <v>17.399999999999999</v>
      </c>
      <c r="F13" s="179">
        <v>27.6</v>
      </c>
      <c r="G13" s="179">
        <v>7.8</v>
      </c>
      <c r="I13" s="89"/>
      <c r="J13" s="89"/>
      <c r="K13" s="89"/>
    </row>
    <row r="14" spans="1:17" ht="15.5" x14ac:dyDescent="0.35">
      <c r="A14" s="128">
        <v>2009</v>
      </c>
      <c r="B14" s="222">
        <v>14.5</v>
      </c>
      <c r="C14" s="223">
        <v>23.3</v>
      </c>
      <c r="D14" s="224">
        <v>6</v>
      </c>
      <c r="E14" s="216">
        <v>16.100000000000001</v>
      </c>
      <c r="F14" s="179">
        <v>25.9</v>
      </c>
      <c r="G14" s="179">
        <v>6.7</v>
      </c>
      <c r="I14" s="89"/>
      <c r="J14" s="89"/>
      <c r="K14" s="89"/>
    </row>
    <row r="15" spans="1:17" ht="15.5" x14ac:dyDescent="0.35">
      <c r="A15" s="128">
        <v>2010</v>
      </c>
      <c r="B15" s="222">
        <v>17.3</v>
      </c>
      <c r="C15" s="223">
        <v>27.1</v>
      </c>
      <c r="D15" s="225">
        <v>7.9</v>
      </c>
      <c r="E15" s="216">
        <v>19.3</v>
      </c>
      <c r="F15" s="179">
        <v>30.9</v>
      </c>
      <c r="G15" s="179">
        <v>8.8000000000000007</v>
      </c>
      <c r="I15" s="89"/>
      <c r="J15" s="89"/>
      <c r="K15" s="89"/>
    </row>
    <row r="16" spans="1:17" ht="15.5" x14ac:dyDescent="0.35">
      <c r="A16" s="128">
        <v>2011</v>
      </c>
      <c r="B16" s="222">
        <v>15.9</v>
      </c>
      <c r="C16" s="223">
        <v>24.3</v>
      </c>
      <c r="D16" s="225">
        <v>7.9</v>
      </c>
      <c r="E16" s="216">
        <v>17.8</v>
      </c>
      <c r="F16" s="179">
        <v>27.2</v>
      </c>
      <c r="G16" s="179">
        <v>8.9</v>
      </c>
      <c r="I16" s="89"/>
      <c r="J16" s="89"/>
      <c r="K16" s="89"/>
      <c r="N16" s="272"/>
    </row>
    <row r="17" spans="1:15" ht="15.5" x14ac:dyDescent="0.35">
      <c r="A17" s="128">
        <v>2012</v>
      </c>
      <c r="B17" s="226">
        <v>15.23619110568162</v>
      </c>
      <c r="C17" s="223">
        <v>24.025916700470574</v>
      </c>
      <c r="D17" s="224">
        <v>6.7761170913033375</v>
      </c>
      <c r="E17" s="216">
        <v>17.100000000000001</v>
      </c>
      <c r="F17" s="179">
        <v>26.83286727808089</v>
      </c>
      <c r="G17" s="179">
        <v>7.7796261993349223</v>
      </c>
      <c r="I17" s="89"/>
      <c r="M17" s="89"/>
      <c r="N17" s="270"/>
    </row>
    <row r="18" spans="1:15" ht="15.5" x14ac:dyDescent="0.35">
      <c r="A18" s="128">
        <v>2013</v>
      </c>
      <c r="B18" s="226">
        <v>16.542217869198552</v>
      </c>
      <c r="C18" s="223">
        <v>25.506908028104384</v>
      </c>
      <c r="D18" s="224">
        <v>7.9239217844671854</v>
      </c>
      <c r="E18" s="216">
        <v>18.878307453590743</v>
      </c>
      <c r="F18" s="179">
        <v>29.211264984310489</v>
      </c>
      <c r="G18" s="179">
        <v>9.0564391959284407</v>
      </c>
      <c r="I18" s="89"/>
      <c r="J18" s="272"/>
      <c r="M18" s="89"/>
      <c r="N18" s="270"/>
    </row>
    <row r="19" spans="1:15" ht="15.5" x14ac:dyDescent="0.35">
      <c r="A19" s="128">
        <v>2014</v>
      </c>
      <c r="B19" s="226">
        <v>14.540040994234982</v>
      </c>
      <c r="C19" s="223">
        <v>22.908696118912733</v>
      </c>
      <c r="D19" s="224">
        <v>6.4921312176790318</v>
      </c>
      <c r="E19" s="216">
        <v>16.408056301624029</v>
      </c>
      <c r="F19" s="179">
        <v>25.830767333355716</v>
      </c>
      <c r="G19" s="179">
        <v>7.4296011357114065</v>
      </c>
      <c r="I19" s="89"/>
      <c r="M19" s="270"/>
      <c r="N19" s="270"/>
    </row>
    <row r="20" spans="1:15" ht="15.5" x14ac:dyDescent="0.35">
      <c r="A20" s="128">
        <v>2015</v>
      </c>
      <c r="B20" s="226">
        <v>11.860202712428361</v>
      </c>
      <c r="C20" s="223">
        <v>19.007438170891152</v>
      </c>
      <c r="D20" s="224">
        <v>4.9747399639913503</v>
      </c>
      <c r="E20" s="216">
        <v>13.369460884818286</v>
      </c>
      <c r="F20" s="179">
        <v>21.638494800120579</v>
      </c>
      <c r="G20" s="179">
        <v>5.5612065673291573</v>
      </c>
      <c r="I20" s="89"/>
      <c r="M20" s="89"/>
      <c r="N20" s="270"/>
    </row>
    <row r="21" spans="1:15" ht="15.5" x14ac:dyDescent="0.35">
      <c r="A21" s="128">
        <v>2016</v>
      </c>
      <c r="B21" s="226">
        <v>10.449925564376365</v>
      </c>
      <c r="C21" s="223">
        <v>16.259736745040779</v>
      </c>
      <c r="D21" s="224">
        <v>4.8437980431055907</v>
      </c>
      <c r="E21" s="216">
        <v>11.889874406669563</v>
      </c>
      <c r="F21" s="179">
        <v>18.523597364492492</v>
      </c>
      <c r="G21" s="179">
        <v>5.5034120814510095</v>
      </c>
      <c r="I21" s="89"/>
      <c r="K21" s="106"/>
      <c r="M21" s="89"/>
      <c r="N21" s="270"/>
      <c r="O21" s="89"/>
    </row>
    <row r="22" spans="1:15" ht="15.5" x14ac:dyDescent="0.35">
      <c r="A22" s="128">
        <v>2017</v>
      </c>
      <c r="B22" s="226">
        <v>10.612325869864089</v>
      </c>
      <c r="C22" s="223">
        <v>16.386984610342466</v>
      </c>
      <c r="D22" s="224">
        <v>5.032950095154213</v>
      </c>
      <c r="E22" s="216">
        <v>12.09681960659438</v>
      </c>
      <c r="F22" s="179">
        <v>18.845892460627599</v>
      </c>
      <c r="G22" s="179">
        <v>5.7391919523441706</v>
      </c>
      <c r="I22" s="89"/>
      <c r="M22" s="270"/>
      <c r="N22" s="270"/>
      <c r="O22" s="270"/>
    </row>
    <row r="23" spans="1:15" ht="15.5" x14ac:dyDescent="0.35">
      <c r="A23" s="128">
        <v>2018</v>
      </c>
      <c r="B23" s="226">
        <v>12.511537386965417</v>
      </c>
      <c r="C23" s="223">
        <v>18.977828289472267</v>
      </c>
      <c r="D23" s="224">
        <v>6.2574241730553233</v>
      </c>
      <c r="E23" s="216">
        <v>14.303707043285867</v>
      </c>
      <c r="F23" s="179">
        <v>21.700789310523575</v>
      </c>
      <c r="G23" s="179">
        <v>7.1728487999032007</v>
      </c>
      <c r="I23" s="89"/>
      <c r="M23" s="270"/>
      <c r="N23" s="270"/>
    </row>
    <row r="24" spans="1:15" ht="15.5" x14ac:dyDescent="0.35">
      <c r="A24" s="128">
        <v>2019</v>
      </c>
      <c r="B24" s="226">
        <v>10.797890355587697</v>
      </c>
      <c r="C24" s="223">
        <v>16.597954703646195</v>
      </c>
      <c r="D24" s="224">
        <v>5.1831249889858597</v>
      </c>
      <c r="E24" s="216">
        <v>12.366256625510152</v>
      </c>
      <c r="F24" s="179">
        <v>19.039806601584147</v>
      </c>
      <c r="G24" s="179">
        <v>5.995734444562463</v>
      </c>
      <c r="I24" s="89"/>
      <c r="M24" s="89"/>
      <c r="N24" s="270"/>
    </row>
    <row r="25" spans="1:15" ht="15.5" x14ac:dyDescent="0.35">
      <c r="A25" s="128">
        <v>2020</v>
      </c>
      <c r="B25" s="226">
        <v>11.523143892496959</v>
      </c>
      <c r="C25" s="223">
        <v>17.110213300196552</v>
      </c>
      <c r="D25" s="224">
        <v>6.1113994172418122</v>
      </c>
      <c r="E25" s="216">
        <v>13.162111178825404</v>
      </c>
      <c r="F25" s="179">
        <v>19.573316166000289</v>
      </c>
      <c r="G25" s="179">
        <v>6.9995062636566576</v>
      </c>
      <c r="I25" s="270"/>
      <c r="M25" s="270"/>
      <c r="N25" s="89"/>
      <c r="O25" s="106"/>
    </row>
    <row r="26" spans="1:15" ht="15.5" x14ac:dyDescent="0.35">
      <c r="A26" s="128">
        <v>2021</v>
      </c>
      <c r="B26" s="226">
        <v>12.443792910083356</v>
      </c>
      <c r="C26" s="223">
        <v>18.787080466346573</v>
      </c>
      <c r="D26" s="224">
        <v>6.3032808059932837</v>
      </c>
      <c r="E26" s="216">
        <v>14.289371656676778</v>
      </c>
      <c r="F26" s="179">
        <v>21.600158475380098</v>
      </c>
      <c r="G26" s="179">
        <v>7.2421076461187086</v>
      </c>
      <c r="I26" s="89"/>
      <c r="J26" s="106"/>
      <c r="M26" s="89"/>
      <c r="N26" s="270"/>
      <c r="O26" s="106"/>
    </row>
    <row r="27" spans="1:15" ht="15.5" x14ac:dyDescent="0.35">
      <c r="A27" s="128">
        <v>2022</v>
      </c>
      <c r="B27" s="226">
        <v>10.6</v>
      </c>
      <c r="C27" s="223">
        <v>16.600000000000001</v>
      </c>
      <c r="D27" s="224">
        <v>4.8</v>
      </c>
      <c r="E27" s="216">
        <v>12.3</v>
      </c>
      <c r="F27" s="179">
        <v>19.2</v>
      </c>
      <c r="G27" s="179">
        <v>5.7</v>
      </c>
      <c r="I27" s="89"/>
      <c r="J27" s="89"/>
      <c r="K27" s="89"/>
    </row>
  </sheetData>
  <hyperlinks>
    <hyperlink ref="A5" location="'Table List'!A1" display="Table list" xr:uid="{5872375E-7C79-43AA-A77B-D3E370882944}"/>
    <hyperlink ref="A4" location="Notes!A1" display="Notes" xr:uid="{BB9CDB62-BF79-4252-9BD6-BF0460B559BE}"/>
  </hyperlinks>
  <pageMargins left="0.7" right="0.7" top="0.75" bottom="0.75" header="0.3" footer="0.3"/>
  <pageSetup orientation="portrait" horizontalDpi="90" verticalDpi="9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57B46-8E52-4E3A-A9B0-7B8E8517F8E9}">
  <sheetPr>
    <tabColor rgb="FFCADCF2"/>
  </sheetPr>
  <dimension ref="A1:Q2"/>
  <sheetViews>
    <sheetView showGridLines="0" workbookViewId="0"/>
  </sheetViews>
  <sheetFormatPr defaultRowHeight="12.5" x14ac:dyDescent="0.25"/>
  <sheetData>
    <row r="1" spans="1:17" ht="19.5" x14ac:dyDescent="0.45">
      <c r="A1" s="13" t="s">
        <v>214</v>
      </c>
    </row>
    <row r="2" spans="1:17" x14ac:dyDescent="0.25">
      <c r="Q2" s="50" t="s">
        <v>128</v>
      </c>
    </row>
  </sheetData>
  <hyperlinks>
    <hyperlink ref="Q2" location="'Table List'!A1" display="Table list" xr:uid="{B0D2E047-5A13-43CB-BB60-A7F03BB1E739}"/>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ADCF2"/>
  </sheetPr>
  <dimension ref="A1:IX23"/>
  <sheetViews>
    <sheetView showGridLines="0" workbookViewId="0">
      <pane ySplit="5" topLeftCell="A6" activePane="bottomLeft" state="frozen"/>
      <selection pane="bottomLeft" activeCell="A2" sqref="A2:XFD4"/>
    </sheetView>
  </sheetViews>
  <sheetFormatPr defaultRowHeight="12.5" x14ac:dyDescent="0.25"/>
  <cols>
    <col min="1" max="1" width="17.81640625" customWidth="1"/>
    <col min="2" max="2" width="5.36328125" customWidth="1"/>
    <col min="3" max="13" width="5.1796875" bestFit="1" customWidth="1"/>
    <col min="14" max="14" width="5.1796875" customWidth="1"/>
    <col min="15" max="19" width="5.1796875" bestFit="1" customWidth="1"/>
    <col min="20" max="20" width="5.453125" bestFit="1" customWidth="1"/>
    <col min="21" max="22" width="6.08984375" customWidth="1"/>
    <col min="23" max="23" width="6.7265625" customWidth="1"/>
    <col min="24" max="24" width="7.81640625" bestFit="1" customWidth="1"/>
    <col min="25" max="27" width="8.26953125" customWidth="1"/>
    <col min="28" max="28" width="16.26953125" customWidth="1"/>
  </cols>
  <sheetData>
    <row r="1" spans="1:258" ht="19.5" x14ac:dyDescent="0.45">
      <c r="A1" s="13" t="s">
        <v>290</v>
      </c>
      <c r="B1" s="13"/>
      <c r="C1" s="8"/>
      <c r="D1" s="8"/>
      <c r="E1" s="8"/>
      <c r="F1" s="8"/>
      <c r="G1" s="8"/>
      <c r="H1" s="8"/>
      <c r="I1" s="8"/>
      <c r="J1" s="8"/>
      <c r="K1" s="8"/>
      <c r="L1" s="6"/>
      <c r="M1" s="6"/>
      <c r="N1" s="6"/>
      <c r="O1" s="6"/>
      <c r="P1" s="6"/>
      <c r="Q1" s="6"/>
      <c r="R1" s="6"/>
      <c r="S1" s="50"/>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6"/>
      <c r="II1" s="6"/>
      <c r="IJ1" s="6"/>
      <c r="IK1" s="6"/>
      <c r="IL1" s="6"/>
      <c r="IM1" s="6"/>
      <c r="IN1" s="6"/>
      <c r="IO1" s="6"/>
      <c r="IP1" s="6"/>
      <c r="IQ1" s="6"/>
      <c r="IR1" s="6"/>
      <c r="IS1" s="6"/>
      <c r="IT1" s="6"/>
      <c r="IU1" s="6"/>
      <c r="IV1" s="6"/>
      <c r="IW1" s="6"/>
      <c r="IX1" s="6"/>
    </row>
    <row r="2" spans="1:258" ht="15.5" x14ac:dyDescent="0.35">
      <c r="A2" s="293" t="s">
        <v>314</v>
      </c>
      <c r="B2" s="294"/>
      <c r="C2" s="295"/>
      <c r="D2" s="295"/>
      <c r="E2" s="295"/>
      <c r="F2" s="295"/>
      <c r="G2" s="295"/>
      <c r="I2" s="296"/>
    </row>
    <row r="3" spans="1:258" ht="15.5" x14ac:dyDescent="0.35">
      <c r="A3" s="297" t="s">
        <v>315</v>
      </c>
      <c r="B3" s="294"/>
      <c r="C3" s="295"/>
      <c r="D3" s="295"/>
      <c r="E3" s="295"/>
      <c r="F3" s="295"/>
      <c r="G3" s="295"/>
      <c r="I3" s="296"/>
    </row>
    <row r="4" spans="1:258" ht="15.5" x14ac:dyDescent="0.35">
      <c r="A4" s="298" t="s">
        <v>316</v>
      </c>
      <c r="B4" s="294"/>
      <c r="C4" s="295"/>
      <c r="D4" s="295"/>
      <c r="E4" s="295"/>
      <c r="F4" s="295"/>
      <c r="G4" s="295"/>
      <c r="H4" s="287"/>
      <c r="I4" s="296"/>
    </row>
    <row r="5" spans="1:258" s="22" customFormat="1" ht="15.5" x14ac:dyDescent="0.25">
      <c r="A5" s="55" t="s">
        <v>11</v>
      </c>
      <c r="B5" s="55" t="s">
        <v>165</v>
      </c>
      <c r="C5" s="55" t="s">
        <v>164</v>
      </c>
      <c r="D5" s="56" t="s">
        <v>48</v>
      </c>
      <c r="E5" s="56" t="s">
        <v>49</v>
      </c>
      <c r="F5" s="56" t="s">
        <v>50</v>
      </c>
      <c r="G5" s="56" t="s">
        <v>51</v>
      </c>
      <c r="H5" s="56" t="s">
        <v>52</v>
      </c>
      <c r="I5" s="56" t="s">
        <v>66</v>
      </c>
      <c r="J5" s="56" t="s">
        <v>67</v>
      </c>
      <c r="K5" s="56" t="s">
        <v>68</v>
      </c>
      <c r="L5" s="57" t="s">
        <v>69</v>
      </c>
      <c r="M5" s="57" t="s">
        <v>70</v>
      </c>
      <c r="N5" s="57" t="s">
        <v>71</v>
      </c>
      <c r="O5" s="58" t="s">
        <v>80</v>
      </c>
      <c r="P5" s="58" t="s">
        <v>81</v>
      </c>
      <c r="Q5" s="58" t="s">
        <v>82</v>
      </c>
      <c r="R5" s="58" t="s">
        <v>83</v>
      </c>
      <c r="S5" s="58" t="s">
        <v>72</v>
      </c>
      <c r="T5" s="58" t="s">
        <v>89</v>
      </c>
      <c r="U5" s="91" t="s">
        <v>162</v>
      </c>
      <c r="V5" s="91" t="s">
        <v>211</v>
      </c>
      <c r="W5" s="59" t="s">
        <v>16</v>
      </c>
      <c r="X5" s="245" t="s">
        <v>215</v>
      </c>
    </row>
    <row r="6" spans="1:258" s="16" customFormat="1" ht="17.149999999999999" customHeight="1" x14ac:dyDescent="0.35">
      <c r="A6" s="54">
        <v>2013</v>
      </c>
      <c r="B6" s="167">
        <v>0</v>
      </c>
      <c r="C6" s="167">
        <v>0</v>
      </c>
      <c r="D6" s="168">
        <v>0</v>
      </c>
      <c r="E6" s="168">
        <v>0</v>
      </c>
      <c r="F6" s="168">
        <v>1</v>
      </c>
      <c r="G6" s="168">
        <v>0</v>
      </c>
      <c r="H6" s="168">
        <v>0</v>
      </c>
      <c r="I6" s="168">
        <v>1</v>
      </c>
      <c r="J6" s="168">
        <v>7</v>
      </c>
      <c r="K6" s="168">
        <v>22</v>
      </c>
      <c r="L6" s="168">
        <v>114</v>
      </c>
      <c r="M6" s="169">
        <v>158</v>
      </c>
      <c r="N6" s="169" t="s">
        <v>14</v>
      </c>
      <c r="O6" s="169" t="s">
        <v>14</v>
      </c>
      <c r="P6" s="169" t="s">
        <v>14</v>
      </c>
      <c r="Q6" s="169" t="s">
        <v>14</v>
      </c>
      <c r="R6" s="169" t="s">
        <v>14</v>
      </c>
      <c r="S6" s="169" t="s">
        <v>14</v>
      </c>
      <c r="T6" s="169" t="s">
        <v>14</v>
      </c>
      <c r="U6" s="169" t="s">
        <v>14</v>
      </c>
      <c r="V6" s="169" t="s">
        <v>14</v>
      </c>
      <c r="W6" s="170">
        <f>SUM(Table4_Suicides_by_Year_of_Registration_and_Year_of_Occurrence_2012_2021[[#This Row],[1984]:[2021]])</f>
        <v>303</v>
      </c>
      <c r="X6" s="171">
        <v>141</v>
      </c>
    </row>
    <row r="7" spans="1:258" s="16" customFormat="1" ht="17.149999999999999" customHeight="1" x14ac:dyDescent="0.35">
      <c r="A7" s="54">
        <v>2014</v>
      </c>
      <c r="B7" s="167">
        <v>1</v>
      </c>
      <c r="C7" s="167">
        <v>0</v>
      </c>
      <c r="D7" s="168">
        <v>0</v>
      </c>
      <c r="E7" s="168">
        <v>1</v>
      </c>
      <c r="F7" s="168">
        <v>0</v>
      </c>
      <c r="G7" s="168">
        <v>0</v>
      </c>
      <c r="H7" s="168">
        <v>2</v>
      </c>
      <c r="I7" s="168">
        <v>1</v>
      </c>
      <c r="J7" s="168">
        <v>3</v>
      </c>
      <c r="K7" s="168">
        <v>0</v>
      </c>
      <c r="L7" s="168">
        <v>4</v>
      </c>
      <c r="M7" s="169">
        <v>123</v>
      </c>
      <c r="N7" s="169">
        <v>133</v>
      </c>
      <c r="O7" s="169" t="s">
        <v>14</v>
      </c>
      <c r="P7" s="169" t="s">
        <v>14</v>
      </c>
      <c r="Q7" s="169" t="s">
        <v>14</v>
      </c>
      <c r="R7" s="169" t="s">
        <v>14</v>
      </c>
      <c r="S7" s="169" t="s">
        <v>14</v>
      </c>
      <c r="T7" s="169" t="s">
        <v>14</v>
      </c>
      <c r="U7" s="169" t="s">
        <v>14</v>
      </c>
      <c r="V7" s="169" t="s">
        <v>14</v>
      </c>
      <c r="W7" s="170">
        <f>SUM(Table4_Suicides_by_Year_of_Registration_and_Year_of_Occurrence_2012_2021[[#This Row],[1984]:[2021]])</f>
        <v>268</v>
      </c>
      <c r="X7" s="171">
        <v>146</v>
      </c>
    </row>
    <row r="8" spans="1:258" s="16" customFormat="1" ht="17.149999999999999" customHeight="1" x14ac:dyDescent="0.35">
      <c r="A8" s="54">
        <v>2015</v>
      </c>
      <c r="B8" s="167">
        <v>0</v>
      </c>
      <c r="C8" s="167">
        <v>0</v>
      </c>
      <c r="D8" s="168">
        <v>0</v>
      </c>
      <c r="E8" s="168">
        <v>0</v>
      </c>
      <c r="F8" s="168">
        <v>0</v>
      </c>
      <c r="G8" s="168">
        <v>1</v>
      </c>
      <c r="H8" s="168">
        <v>0</v>
      </c>
      <c r="I8" s="168">
        <v>0</v>
      </c>
      <c r="J8" s="168">
        <v>0</v>
      </c>
      <c r="K8" s="168">
        <v>4</v>
      </c>
      <c r="L8" s="168">
        <v>10</v>
      </c>
      <c r="M8" s="169">
        <v>6</v>
      </c>
      <c r="N8" s="169">
        <v>89</v>
      </c>
      <c r="O8" s="169">
        <v>110</v>
      </c>
      <c r="P8" s="169" t="s">
        <v>14</v>
      </c>
      <c r="Q8" s="169" t="s">
        <v>14</v>
      </c>
      <c r="R8" s="169" t="s">
        <v>14</v>
      </c>
      <c r="S8" s="169" t="s">
        <v>14</v>
      </c>
      <c r="T8" s="169" t="s">
        <v>14</v>
      </c>
      <c r="U8" s="169" t="s">
        <v>14</v>
      </c>
      <c r="V8" s="169" t="s">
        <v>14</v>
      </c>
      <c r="W8" s="170">
        <f>SUM(Table4_Suicides_by_Year_of_Registration_and_Year_of_Occurrence_2012_2021[[#This Row],[1984]:[2021]])</f>
        <v>220</v>
      </c>
      <c r="X8" s="171">
        <v>149</v>
      </c>
    </row>
    <row r="9" spans="1:258" s="16" customFormat="1" ht="17.149999999999999" customHeight="1" x14ac:dyDescent="0.35">
      <c r="A9" s="54">
        <v>2016</v>
      </c>
      <c r="B9" s="167">
        <v>0</v>
      </c>
      <c r="C9" s="167">
        <v>0</v>
      </c>
      <c r="D9" s="168">
        <v>0</v>
      </c>
      <c r="E9" s="168">
        <v>0</v>
      </c>
      <c r="F9" s="168">
        <v>0</v>
      </c>
      <c r="G9" s="168">
        <v>0</v>
      </c>
      <c r="H9" s="168">
        <v>0</v>
      </c>
      <c r="I9" s="168">
        <v>0</v>
      </c>
      <c r="J9" s="168">
        <v>0</v>
      </c>
      <c r="K9" s="168">
        <v>2</v>
      </c>
      <c r="L9" s="168">
        <v>0</v>
      </c>
      <c r="M9" s="169">
        <v>5</v>
      </c>
      <c r="N9" s="169">
        <v>3</v>
      </c>
      <c r="O9" s="169">
        <v>74</v>
      </c>
      <c r="P9" s="169">
        <v>111</v>
      </c>
      <c r="Q9" s="169" t="s">
        <v>14</v>
      </c>
      <c r="R9" s="169" t="s">
        <v>14</v>
      </c>
      <c r="S9" s="169" t="s">
        <v>14</v>
      </c>
      <c r="T9" s="169" t="s">
        <v>14</v>
      </c>
      <c r="U9" s="169" t="s">
        <v>14</v>
      </c>
      <c r="V9" s="169" t="s">
        <v>14</v>
      </c>
      <c r="W9" s="170">
        <f>SUM(Table4_Suicides_by_Year_of_Registration_and_Year_of_Occurrence_2012_2021[[#This Row],[1984]:[2021]])</f>
        <v>195</v>
      </c>
      <c r="X9" s="171">
        <v>129</v>
      </c>
    </row>
    <row r="10" spans="1:258" s="16" customFormat="1" ht="17.149999999999999" customHeight="1" x14ac:dyDescent="0.35">
      <c r="A10" s="54">
        <v>2017</v>
      </c>
      <c r="B10" s="167">
        <v>0</v>
      </c>
      <c r="C10" s="167">
        <v>0</v>
      </c>
      <c r="D10" s="168">
        <v>0</v>
      </c>
      <c r="E10" s="168">
        <v>0</v>
      </c>
      <c r="F10" s="168">
        <v>0</v>
      </c>
      <c r="G10" s="168">
        <v>0</v>
      </c>
      <c r="H10" s="168">
        <v>0</v>
      </c>
      <c r="I10" s="168">
        <v>0</v>
      </c>
      <c r="J10" s="168">
        <v>0</v>
      </c>
      <c r="K10" s="168">
        <v>0</v>
      </c>
      <c r="L10" s="168">
        <v>4</v>
      </c>
      <c r="M10" s="169">
        <v>2</v>
      </c>
      <c r="N10" s="169">
        <v>1</v>
      </c>
      <c r="O10" s="169">
        <v>5</v>
      </c>
      <c r="P10" s="169">
        <v>84</v>
      </c>
      <c r="Q10" s="169">
        <v>103</v>
      </c>
      <c r="R10" s="169" t="s">
        <v>14</v>
      </c>
      <c r="S10" s="169" t="s">
        <v>14</v>
      </c>
      <c r="T10" s="169" t="s">
        <v>14</v>
      </c>
      <c r="U10" s="169" t="s">
        <v>14</v>
      </c>
      <c r="V10" s="169" t="s">
        <v>14</v>
      </c>
      <c r="W10" s="170">
        <f>SUM(Table4_Suicides_by_Year_of_Registration_and_Year_of_Occurrence_2012_2021[[#This Row],[1984]:[2021]])</f>
        <v>199</v>
      </c>
      <c r="X10" s="171">
        <v>122</v>
      </c>
    </row>
    <row r="11" spans="1:258" s="16" customFormat="1" ht="17.149999999999999" customHeight="1" x14ac:dyDescent="0.35">
      <c r="A11" s="54">
        <v>2018</v>
      </c>
      <c r="B11" s="167">
        <v>0</v>
      </c>
      <c r="C11" s="167">
        <v>0</v>
      </c>
      <c r="D11" s="168">
        <v>1</v>
      </c>
      <c r="E11" s="168">
        <v>0</v>
      </c>
      <c r="F11" s="168">
        <v>0</v>
      </c>
      <c r="G11" s="168">
        <v>0</v>
      </c>
      <c r="H11" s="168">
        <v>0</v>
      </c>
      <c r="I11" s="168">
        <v>0</v>
      </c>
      <c r="J11" s="168">
        <v>0</v>
      </c>
      <c r="K11" s="168">
        <v>0</v>
      </c>
      <c r="L11" s="168">
        <v>0</v>
      </c>
      <c r="M11" s="169">
        <v>1</v>
      </c>
      <c r="N11" s="169">
        <v>1</v>
      </c>
      <c r="O11" s="169">
        <v>2</v>
      </c>
      <c r="P11" s="169">
        <v>11</v>
      </c>
      <c r="Q11" s="169">
        <v>80</v>
      </c>
      <c r="R11" s="169">
        <v>140</v>
      </c>
      <c r="S11" s="169" t="s">
        <v>14</v>
      </c>
      <c r="T11" s="172" t="s">
        <v>14</v>
      </c>
      <c r="U11" s="172" t="s">
        <v>14</v>
      </c>
      <c r="V11" s="169" t="s">
        <v>14</v>
      </c>
      <c r="W11" s="170">
        <f>SUM(Table4_Suicides_by_Year_of_Registration_and_Year_of_Occurrence_2012_2021[[#This Row],[1984]:[2021]])</f>
        <v>236</v>
      </c>
      <c r="X11" s="171">
        <v>151</v>
      </c>
    </row>
    <row r="12" spans="1:258" s="22" customFormat="1" ht="19" customHeight="1" x14ac:dyDescent="0.35">
      <c r="A12" s="54">
        <v>2019</v>
      </c>
      <c r="B12" s="167">
        <v>0</v>
      </c>
      <c r="C12" s="167">
        <v>0</v>
      </c>
      <c r="D12" s="168">
        <v>0</v>
      </c>
      <c r="E12" s="168">
        <v>0</v>
      </c>
      <c r="F12" s="168">
        <v>0</v>
      </c>
      <c r="G12" s="168">
        <v>1</v>
      </c>
      <c r="H12" s="168">
        <v>0</v>
      </c>
      <c r="I12" s="168">
        <v>0</v>
      </c>
      <c r="J12" s="168">
        <v>0</v>
      </c>
      <c r="K12" s="168">
        <v>0</v>
      </c>
      <c r="L12" s="168">
        <v>1</v>
      </c>
      <c r="M12" s="169">
        <v>2</v>
      </c>
      <c r="N12" s="169">
        <v>0</v>
      </c>
      <c r="O12" s="169">
        <v>1</v>
      </c>
      <c r="P12" s="169">
        <v>13</v>
      </c>
      <c r="Q12" s="169">
        <v>8</v>
      </c>
      <c r="R12" s="169">
        <v>80</v>
      </c>
      <c r="S12" s="169">
        <v>99</v>
      </c>
      <c r="T12" s="169" t="s">
        <v>14</v>
      </c>
      <c r="U12" s="169" t="s">
        <v>14</v>
      </c>
      <c r="V12" s="169" t="s">
        <v>14</v>
      </c>
      <c r="W12" s="170">
        <f>SUM(Table4_Suicides_by_Year_of_Registration_and_Year_of_Occurrence_2012_2021[[#This Row],[1984]:[2021]])</f>
        <v>205</v>
      </c>
      <c r="X12" s="173">
        <v>154</v>
      </c>
    </row>
    <row r="13" spans="1:258" s="22" customFormat="1" ht="19" customHeight="1" x14ac:dyDescent="0.35">
      <c r="A13" s="54">
        <v>2020</v>
      </c>
      <c r="B13" s="167">
        <v>0</v>
      </c>
      <c r="C13" s="167">
        <v>0</v>
      </c>
      <c r="D13" s="168">
        <v>0</v>
      </c>
      <c r="E13" s="168">
        <v>0</v>
      </c>
      <c r="F13" s="168">
        <v>0</v>
      </c>
      <c r="G13" s="168">
        <v>0</v>
      </c>
      <c r="H13" s="168">
        <v>0</v>
      </c>
      <c r="I13" s="168">
        <v>1</v>
      </c>
      <c r="J13" s="168">
        <v>0</v>
      </c>
      <c r="K13" s="168">
        <v>0</v>
      </c>
      <c r="L13" s="168">
        <v>0</v>
      </c>
      <c r="M13" s="169">
        <v>1</v>
      </c>
      <c r="N13" s="169">
        <v>0</v>
      </c>
      <c r="O13" s="169">
        <v>1</v>
      </c>
      <c r="P13" s="169">
        <v>1</v>
      </c>
      <c r="Q13" s="169">
        <v>1</v>
      </c>
      <c r="R13" s="169">
        <v>10</v>
      </c>
      <c r="S13" s="169">
        <v>103</v>
      </c>
      <c r="T13" s="169">
        <v>101</v>
      </c>
      <c r="U13" s="169" t="s">
        <v>14</v>
      </c>
      <c r="V13" s="169" t="s">
        <v>14</v>
      </c>
      <c r="W13" s="170">
        <f>SUM(Table4_Suicides_by_Year_of_Registration_and_Year_of_Occurrence_2012_2021[[#This Row],[1984]:[2021]])</f>
        <v>219</v>
      </c>
      <c r="X13" s="173">
        <v>174</v>
      </c>
    </row>
    <row r="14" spans="1:258" s="22" customFormat="1" ht="19" customHeight="1" x14ac:dyDescent="0.35">
      <c r="A14" s="241">
        <v>2021</v>
      </c>
      <c r="B14" s="167">
        <v>0</v>
      </c>
      <c r="C14" s="167">
        <v>0</v>
      </c>
      <c r="D14" s="242">
        <v>0</v>
      </c>
      <c r="E14" s="242">
        <v>0</v>
      </c>
      <c r="F14" s="242">
        <v>0</v>
      </c>
      <c r="G14" s="242">
        <v>0</v>
      </c>
      <c r="H14" s="242">
        <v>0</v>
      </c>
      <c r="I14" s="242">
        <v>0</v>
      </c>
      <c r="J14" s="242">
        <v>0</v>
      </c>
      <c r="K14" s="242">
        <v>0</v>
      </c>
      <c r="L14" s="242">
        <v>0</v>
      </c>
      <c r="M14" s="243">
        <v>2</v>
      </c>
      <c r="N14" s="243">
        <v>1</v>
      </c>
      <c r="O14" s="243">
        <v>1</v>
      </c>
      <c r="P14" s="243">
        <v>0</v>
      </c>
      <c r="Q14" s="243">
        <v>2</v>
      </c>
      <c r="R14" s="243">
        <v>6</v>
      </c>
      <c r="S14" s="243">
        <v>24</v>
      </c>
      <c r="T14" s="243">
        <v>109</v>
      </c>
      <c r="U14" s="243">
        <v>92</v>
      </c>
      <c r="V14" s="169" t="s">
        <v>14</v>
      </c>
      <c r="W14" s="170">
        <f>SUM(Table4_Suicides_by_Year_of_Registration_and_Year_of_Occurrence_2012_2021[[#This Row],[1984]:[2021]])</f>
        <v>237</v>
      </c>
      <c r="X14" s="244">
        <v>166</v>
      </c>
    </row>
    <row r="15" spans="1:258" s="22" customFormat="1" ht="17.5" customHeight="1" x14ac:dyDescent="0.35">
      <c r="A15" s="54">
        <v>2022</v>
      </c>
      <c r="B15" s="167">
        <v>0</v>
      </c>
      <c r="C15" s="167">
        <v>0</v>
      </c>
      <c r="D15" s="168">
        <v>0</v>
      </c>
      <c r="E15" s="168">
        <v>0</v>
      </c>
      <c r="F15" s="168">
        <v>0</v>
      </c>
      <c r="G15" s="168">
        <v>0</v>
      </c>
      <c r="H15" s="168">
        <v>0</v>
      </c>
      <c r="I15" s="168">
        <v>0</v>
      </c>
      <c r="J15" s="168">
        <v>0</v>
      </c>
      <c r="K15" s="168">
        <v>0</v>
      </c>
      <c r="L15" s="168">
        <v>0</v>
      </c>
      <c r="M15" s="168">
        <v>0</v>
      </c>
      <c r="N15" s="168">
        <v>0</v>
      </c>
      <c r="O15" s="169">
        <v>1</v>
      </c>
      <c r="P15" s="169">
        <v>2</v>
      </c>
      <c r="Q15" s="169">
        <v>0</v>
      </c>
      <c r="R15" s="169">
        <v>4</v>
      </c>
      <c r="S15" s="169">
        <v>4</v>
      </c>
      <c r="T15" s="169">
        <v>8</v>
      </c>
      <c r="U15" s="169">
        <v>113</v>
      </c>
      <c r="V15" s="169">
        <v>71</v>
      </c>
      <c r="W15" s="170">
        <f>SUM(Table4_Suicides_by_Year_of_Registration_and_Year_of_Occurrence_2012_2021[[#This Row],[1984]:[2022]])</f>
        <v>203</v>
      </c>
      <c r="X15" s="173">
        <v>219</v>
      </c>
    </row>
    <row r="16" spans="1:258" s="41" customFormat="1" ht="15.5" x14ac:dyDescent="0.35">
      <c r="A16" s="128"/>
      <c r="B16" s="128"/>
      <c r="C16" s="16"/>
      <c r="D16" s="16"/>
      <c r="E16" s="16"/>
      <c r="F16" s="16"/>
      <c r="G16" s="16"/>
      <c r="H16" s="16"/>
      <c r="I16" s="16"/>
      <c r="J16" s="16"/>
      <c r="K16" s="16"/>
      <c r="L16" s="16"/>
      <c r="M16" s="16"/>
      <c r="N16" s="16"/>
      <c r="O16" s="16"/>
      <c r="P16" s="16"/>
    </row>
    <row r="17" spans="1:16" s="41" customFormat="1" ht="15.5" x14ac:dyDescent="0.35">
      <c r="A17" s="128"/>
      <c r="B17" s="128"/>
      <c r="C17" s="16"/>
      <c r="D17" s="16"/>
      <c r="E17" s="16"/>
      <c r="F17" s="16"/>
      <c r="G17" s="16"/>
      <c r="H17" s="16"/>
      <c r="I17" s="16"/>
      <c r="J17" s="16"/>
      <c r="K17" s="16"/>
      <c r="L17" s="16"/>
      <c r="M17" s="16"/>
      <c r="N17" s="16"/>
      <c r="O17" s="16"/>
      <c r="P17" s="16"/>
    </row>
    <row r="18" spans="1:16" s="41" customFormat="1" ht="15.5" x14ac:dyDescent="0.35">
      <c r="A18" s="16"/>
      <c r="B18" s="16"/>
    </row>
    <row r="19" spans="1:16" s="41" customFormat="1" ht="15.5" x14ac:dyDescent="0.35">
      <c r="A19" s="16"/>
      <c r="B19" s="16"/>
    </row>
    <row r="20" spans="1:16" ht="15.5" x14ac:dyDescent="0.35">
      <c r="A20" s="16"/>
    </row>
    <row r="21" spans="1:16" x14ac:dyDescent="0.25">
      <c r="A21" s="106"/>
    </row>
    <row r="22" spans="1:16" ht="13" x14ac:dyDescent="0.3">
      <c r="A22" s="51"/>
      <c r="B22" s="51"/>
    </row>
    <row r="23" spans="1:16" ht="13" x14ac:dyDescent="0.3">
      <c r="A23" s="51"/>
      <c r="B23" s="51"/>
    </row>
  </sheetData>
  <phoneticPr fontId="56" type="noConversion"/>
  <hyperlinks>
    <hyperlink ref="A4" location="'Table List'!A1" display="Table list" xr:uid="{342C3FAF-128E-40C0-8D0E-87A5E7CA8C1D}"/>
    <hyperlink ref="A3" location="Notes!A1" display="Notes" xr:uid="{70385823-4945-4A22-91B2-A635E327F3F8}"/>
  </hyperlinks>
  <pageMargins left="0.17" right="0.17" top="0.78" bottom="0.62" header="0.51181102362204722" footer="0.51181102362204722"/>
  <pageSetup paperSize="9" orientation="landscape" r:id="rId1"/>
  <headerFooter alignWithMargins="0"/>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ADCF2"/>
  </sheetPr>
  <dimension ref="A1:R21"/>
  <sheetViews>
    <sheetView showGridLines="0" zoomScale="95" workbookViewId="0">
      <pane ySplit="5" topLeftCell="A6" activePane="bottomLeft" state="frozen"/>
      <selection pane="bottomLeft"/>
    </sheetView>
  </sheetViews>
  <sheetFormatPr defaultColWidth="9.1796875" defaultRowHeight="12.5" x14ac:dyDescent="0.25"/>
  <cols>
    <col min="1" max="1" width="34.453125" customWidth="1"/>
    <col min="2" max="2" width="6.6328125" customWidth="1"/>
    <col min="3" max="3" width="6" customWidth="1"/>
    <col min="4" max="4" width="6.1796875" customWidth="1"/>
    <col min="5" max="5" width="6" customWidth="1"/>
    <col min="6" max="6" width="6.453125" customWidth="1"/>
    <col min="7" max="7" width="5.90625" customWidth="1"/>
    <col min="8" max="8" width="6.453125" customWidth="1"/>
    <col min="9" max="10" width="7" customWidth="1"/>
    <col min="11" max="11" width="5.453125" bestFit="1" customWidth="1"/>
  </cols>
  <sheetData>
    <row r="1" spans="1:18" ht="21" customHeight="1" x14ac:dyDescent="0.45">
      <c r="A1" s="13" t="s">
        <v>291</v>
      </c>
      <c r="B1" s="13"/>
      <c r="C1" s="13"/>
      <c r="D1" s="13"/>
      <c r="E1" s="13"/>
      <c r="F1" s="13"/>
      <c r="G1" s="13"/>
      <c r="H1" s="13"/>
      <c r="I1" s="13"/>
      <c r="J1" s="13"/>
      <c r="K1" s="13"/>
      <c r="L1" s="13"/>
      <c r="M1" s="13"/>
      <c r="R1" s="50"/>
    </row>
    <row r="2" spans="1:18" ht="15.5" x14ac:dyDescent="0.35">
      <c r="A2" s="293" t="s">
        <v>314</v>
      </c>
      <c r="B2" s="294"/>
      <c r="C2" s="295"/>
      <c r="D2" s="295"/>
      <c r="E2" s="295"/>
      <c r="F2" s="295"/>
      <c r="G2" s="295"/>
      <c r="I2" s="296"/>
    </row>
    <row r="3" spans="1:18" ht="15.5" x14ac:dyDescent="0.35">
      <c r="A3" s="297" t="s">
        <v>315</v>
      </c>
      <c r="B3" s="294"/>
      <c r="C3" s="295"/>
      <c r="D3" s="295"/>
      <c r="E3" s="295"/>
      <c r="F3" s="295"/>
      <c r="G3" s="295"/>
      <c r="I3" s="296"/>
    </row>
    <row r="4" spans="1:18" ht="15.5" x14ac:dyDescent="0.35">
      <c r="A4" s="298" t="s">
        <v>316</v>
      </c>
      <c r="B4" s="294"/>
      <c r="C4" s="295"/>
      <c r="D4" s="295"/>
      <c r="E4" s="295"/>
      <c r="F4" s="295"/>
      <c r="G4" s="295"/>
      <c r="H4" s="287"/>
      <c r="I4" s="296"/>
    </row>
    <row r="5" spans="1:18" s="21" customFormat="1" ht="15.5" x14ac:dyDescent="0.25">
      <c r="A5" s="19" t="s">
        <v>17</v>
      </c>
      <c r="B5" s="97" t="s">
        <v>70</v>
      </c>
      <c r="C5" s="97" t="s">
        <v>71</v>
      </c>
      <c r="D5" s="97" t="s">
        <v>80</v>
      </c>
      <c r="E5" s="97" t="s">
        <v>81</v>
      </c>
      <c r="F5" s="97" t="s">
        <v>82</v>
      </c>
      <c r="G5" s="97" t="s">
        <v>83</v>
      </c>
      <c r="H5" s="37" t="s">
        <v>72</v>
      </c>
      <c r="I5" s="37" t="s">
        <v>89</v>
      </c>
      <c r="J5" s="37" t="s">
        <v>162</v>
      </c>
      <c r="K5" s="37" t="s">
        <v>211</v>
      </c>
    </row>
    <row r="6" spans="1:18" s="22" customFormat="1" ht="15.5" x14ac:dyDescent="0.25">
      <c r="A6" s="45" t="s">
        <v>18</v>
      </c>
      <c r="B6" s="175">
        <v>21</v>
      </c>
      <c r="C6" s="175">
        <v>21</v>
      </c>
      <c r="D6" s="175">
        <v>13</v>
      </c>
      <c r="E6" s="175">
        <v>21</v>
      </c>
      <c r="F6" s="175">
        <v>8</v>
      </c>
      <c r="G6" s="175">
        <v>20</v>
      </c>
      <c r="H6" s="175">
        <v>11</v>
      </c>
      <c r="I6" s="175">
        <v>12</v>
      </c>
      <c r="J6" s="175">
        <v>11</v>
      </c>
      <c r="K6" s="175">
        <v>14</v>
      </c>
    </row>
    <row r="7" spans="1:18" s="22" customFormat="1" ht="15.5" x14ac:dyDescent="0.25">
      <c r="A7" s="45" t="s">
        <v>19</v>
      </c>
      <c r="B7" s="175">
        <v>27</v>
      </c>
      <c r="C7" s="175">
        <v>26</v>
      </c>
      <c r="D7" s="175">
        <v>29</v>
      </c>
      <c r="E7" s="175">
        <v>15</v>
      </c>
      <c r="F7" s="175">
        <v>11</v>
      </c>
      <c r="G7" s="175">
        <v>14</v>
      </c>
      <c r="H7" s="175">
        <v>20</v>
      </c>
      <c r="I7" s="175">
        <v>29</v>
      </c>
      <c r="J7" s="175">
        <v>27</v>
      </c>
      <c r="K7" s="175">
        <v>25</v>
      </c>
    </row>
    <row r="8" spans="1:18" s="22" customFormat="1" ht="15.5" x14ac:dyDescent="0.25">
      <c r="A8" s="45" t="s">
        <v>15</v>
      </c>
      <c r="B8" s="175">
        <v>81</v>
      </c>
      <c r="C8" s="175">
        <v>61</v>
      </c>
      <c r="D8" s="175">
        <v>61</v>
      </c>
      <c r="E8" s="175">
        <v>43</v>
      </c>
      <c r="F8" s="175">
        <v>50</v>
      </c>
      <c r="G8" s="175">
        <v>64</v>
      </c>
      <c r="H8" s="175">
        <v>54</v>
      </c>
      <c r="I8" s="175">
        <v>62</v>
      </c>
      <c r="J8" s="175">
        <v>63</v>
      </c>
      <c r="K8" s="175">
        <v>53</v>
      </c>
    </row>
    <row r="9" spans="1:18" s="22" customFormat="1" ht="15.5" x14ac:dyDescent="0.25">
      <c r="A9" s="45" t="s">
        <v>20</v>
      </c>
      <c r="B9" s="175">
        <v>22</v>
      </c>
      <c r="C9" s="175">
        <v>15</v>
      </c>
      <c r="D9" s="175">
        <v>9</v>
      </c>
      <c r="E9" s="175">
        <v>11</v>
      </c>
      <c r="F9" s="175">
        <v>15</v>
      </c>
      <c r="G9" s="175">
        <v>19</v>
      </c>
      <c r="H9" s="175">
        <v>9</v>
      </c>
      <c r="I9" s="175">
        <v>12</v>
      </c>
      <c r="J9" s="175">
        <v>14</v>
      </c>
      <c r="K9" s="175">
        <v>13</v>
      </c>
    </row>
    <row r="10" spans="1:18" s="22" customFormat="1" ht="15.5" x14ac:dyDescent="0.25">
      <c r="A10" s="45" t="s">
        <v>21</v>
      </c>
      <c r="B10" s="175">
        <v>29</v>
      </c>
      <c r="C10" s="175">
        <v>24</v>
      </c>
      <c r="D10" s="175">
        <v>15</v>
      </c>
      <c r="E10" s="175">
        <v>14</v>
      </c>
      <c r="F10" s="175">
        <v>16</v>
      </c>
      <c r="G10" s="175">
        <v>18</v>
      </c>
      <c r="H10" s="175">
        <v>21</v>
      </c>
      <c r="I10" s="175">
        <v>12</v>
      </c>
      <c r="J10" s="175">
        <v>23</v>
      </c>
      <c r="K10" s="175">
        <v>13</v>
      </c>
    </row>
    <row r="11" spans="1:18" s="22" customFormat="1" ht="15.5" x14ac:dyDescent="0.25">
      <c r="A11" s="45" t="s">
        <v>22</v>
      </c>
      <c r="B11" s="175">
        <v>17</v>
      </c>
      <c r="C11" s="175">
        <v>18</v>
      </c>
      <c r="D11" s="175">
        <v>17</v>
      </c>
      <c r="E11" s="175">
        <v>12</v>
      </c>
      <c r="F11" s="175">
        <v>17</v>
      </c>
      <c r="G11" s="175">
        <v>21</v>
      </c>
      <c r="H11" s="175">
        <v>11</v>
      </c>
      <c r="I11" s="175">
        <v>18</v>
      </c>
      <c r="J11" s="175">
        <v>14</v>
      </c>
      <c r="K11" s="175">
        <v>17</v>
      </c>
    </row>
    <row r="12" spans="1:18" s="22" customFormat="1" ht="15.5" x14ac:dyDescent="0.25">
      <c r="A12" s="45" t="s">
        <v>23</v>
      </c>
      <c r="B12" s="175">
        <v>20</v>
      </c>
      <c r="C12" s="175">
        <v>11</v>
      </c>
      <c r="D12" s="175">
        <v>15</v>
      </c>
      <c r="E12" s="175">
        <v>13</v>
      </c>
      <c r="F12" s="175">
        <v>15</v>
      </c>
      <c r="G12" s="175">
        <v>21</v>
      </c>
      <c r="H12" s="175">
        <v>21</v>
      </c>
      <c r="I12" s="175">
        <v>15</v>
      </c>
      <c r="J12" s="175">
        <v>10</v>
      </c>
      <c r="K12" s="175">
        <v>14</v>
      </c>
    </row>
    <row r="13" spans="1:18" s="22" customFormat="1" ht="15.5" x14ac:dyDescent="0.25">
      <c r="A13" s="45" t="s">
        <v>24</v>
      </c>
      <c r="B13" s="175">
        <v>23</v>
      </c>
      <c r="C13" s="175">
        <v>17</v>
      </c>
      <c r="D13" s="175">
        <v>16</v>
      </c>
      <c r="E13" s="175">
        <v>21</v>
      </c>
      <c r="F13" s="175">
        <v>14</v>
      </c>
      <c r="G13" s="175">
        <v>13</v>
      </c>
      <c r="H13" s="175">
        <v>17</v>
      </c>
      <c r="I13" s="175">
        <v>12</v>
      </c>
      <c r="J13" s="175">
        <v>13</v>
      </c>
      <c r="K13" s="175">
        <v>10</v>
      </c>
    </row>
    <row r="14" spans="1:18" s="22" customFormat="1" ht="15.5" x14ac:dyDescent="0.25">
      <c r="A14" s="45" t="s">
        <v>25</v>
      </c>
      <c r="B14" s="175">
        <v>17</v>
      </c>
      <c r="C14" s="175">
        <v>22</v>
      </c>
      <c r="D14" s="175">
        <v>12</v>
      </c>
      <c r="E14" s="175">
        <v>13</v>
      </c>
      <c r="F14" s="175">
        <v>13</v>
      </c>
      <c r="G14" s="175">
        <v>13</v>
      </c>
      <c r="H14" s="175">
        <v>18</v>
      </c>
      <c r="I14" s="175">
        <v>10</v>
      </c>
      <c r="J14" s="175">
        <v>13</v>
      </c>
      <c r="K14" s="175">
        <v>15</v>
      </c>
    </row>
    <row r="15" spans="1:18" s="22" customFormat="1" ht="15.5" x14ac:dyDescent="0.25">
      <c r="A15" s="45" t="s">
        <v>26</v>
      </c>
      <c r="B15" s="175">
        <v>30</v>
      </c>
      <c r="C15" s="175">
        <v>32</v>
      </c>
      <c r="D15" s="175">
        <v>22</v>
      </c>
      <c r="E15" s="175">
        <v>15</v>
      </c>
      <c r="F15" s="175">
        <v>23</v>
      </c>
      <c r="G15" s="175">
        <v>20</v>
      </c>
      <c r="H15" s="175">
        <v>13</v>
      </c>
      <c r="I15" s="175">
        <v>24</v>
      </c>
      <c r="J15" s="175">
        <v>27</v>
      </c>
      <c r="K15" s="175">
        <v>17</v>
      </c>
    </row>
    <row r="16" spans="1:18" s="22" customFormat="1" ht="15.5" x14ac:dyDescent="0.25">
      <c r="A16" s="45" t="s">
        <v>27</v>
      </c>
      <c r="B16" s="175">
        <v>16</v>
      </c>
      <c r="C16" s="175">
        <v>21</v>
      </c>
      <c r="D16" s="175">
        <v>11</v>
      </c>
      <c r="E16" s="175">
        <v>17</v>
      </c>
      <c r="F16" s="175">
        <v>17</v>
      </c>
      <c r="G16" s="175">
        <v>13</v>
      </c>
      <c r="H16" s="175">
        <v>10</v>
      </c>
      <c r="I16" s="175">
        <v>13</v>
      </c>
      <c r="J16" s="175">
        <v>22</v>
      </c>
      <c r="K16" s="175">
        <v>12</v>
      </c>
    </row>
    <row r="17" spans="1:11" s="22" customFormat="1" ht="15.5" x14ac:dyDescent="0.25">
      <c r="A17" s="44" t="s">
        <v>28</v>
      </c>
      <c r="B17" s="176">
        <v>303</v>
      </c>
      <c r="C17" s="176">
        <v>268</v>
      </c>
      <c r="D17" s="176">
        <v>220</v>
      </c>
      <c r="E17" s="176">
        <v>195</v>
      </c>
      <c r="F17" s="176">
        <v>199</v>
      </c>
      <c r="G17" s="176">
        <v>236</v>
      </c>
      <c r="H17" s="176">
        <v>205</v>
      </c>
      <c r="I17" s="176">
        <v>219</v>
      </c>
      <c r="J17" s="176">
        <v>237</v>
      </c>
      <c r="K17" s="176">
        <f>SUM(K6:K16)</f>
        <v>203</v>
      </c>
    </row>
    <row r="18" spans="1:11" s="16" customFormat="1" ht="15.5" x14ac:dyDescent="0.35">
      <c r="A18" s="36"/>
    </row>
    <row r="19" spans="1:11" ht="8.25" customHeight="1" x14ac:dyDescent="0.25"/>
    <row r="21" spans="1:11" ht="8.25" customHeight="1" x14ac:dyDescent="0.25"/>
  </sheetData>
  <phoneticPr fontId="56" type="noConversion"/>
  <hyperlinks>
    <hyperlink ref="A4" location="'Table List'!A1" display="Table list" xr:uid="{4163E0EE-8822-4C51-B475-C8C6103C345A}"/>
    <hyperlink ref="A3" location="Notes!A1" display="Notes" xr:uid="{62F80852-5DA9-4399-980C-1DE5BBB53752}"/>
  </hyperlinks>
  <pageMargins left="0.75" right="0.75" top="1" bottom="1" header="0.5" footer="0.5"/>
  <pageSetup paperSize="9" orientation="portrait" r:id="rId1"/>
  <headerFooter alignWithMargins="0"/>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ADCF2"/>
  </sheetPr>
  <dimension ref="A1:T35"/>
  <sheetViews>
    <sheetView showGridLines="0" workbookViewId="0">
      <pane ySplit="5" topLeftCell="A18" activePane="bottomLeft" state="frozen"/>
      <selection pane="bottomLeft" activeCell="L23" sqref="L23"/>
    </sheetView>
  </sheetViews>
  <sheetFormatPr defaultColWidth="9.1796875" defaultRowHeight="13" x14ac:dyDescent="0.3"/>
  <cols>
    <col min="1" max="1" width="18.90625" style="3" customWidth="1"/>
    <col min="2" max="2" width="14.453125" style="1" bestFit="1" customWidth="1"/>
    <col min="3" max="3" width="10.90625" customWidth="1"/>
    <col min="4" max="5" width="10.90625" style="4" customWidth="1"/>
    <col min="6" max="6" width="13.7265625" style="4" customWidth="1"/>
    <col min="7" max="7" width="10.90625" style="4" customWidth="1"/>
    <col min="8" max="8" width="10.90625" customWidth="1"/>
    <col min="9" max="9" width="5.81640625" customWidth="1"/>
    <col min="10" max="10" width="6.81640625" customWidth="1"/>
    <col min="11" max="11" width="6.1796875" customWidth="1"/>
    <col min="12" max="12" width="5.81640625" customWidth="1"/>
    <col min="13" max="13" width="6.26953125" customWidth="1"/>
    <col min="14" max="16" width="6.1796875" customWidth="1"/>
    <col min="17" max="17" width="5.54296875" customWidth="1"/>
    <col min="18" max="18" width="4.54296875" customWidth="1"/>
  </cols>
  <sheetData>
    <row r="1" spans="1:20" ht="19.5" x14ac:dyDescent="0.45">
      <c r="A1" s="13" t="s">
        <v>212</v>
      </c>
      <c r="B1" s="8"/>
      <c r="C1" s="8"/>
      <c r="D1" s="8"/>
      <c r="E1" s="8"/>
      <c r="F1" s="8"/>
      <c r="G1" s="8"/>
      <c r="H1" s="8"/>
      <c r="I1" s="8"/>
      <c r="J1" s="8"/>
      <c r="K1" s="8"/>
      <c r="L1" s="8"/>
      <c r="M1" s="8"/>
      <c r="P1" s="50"/>
      <c r="T1" s="50" t="s">
        <v>128</v>
      </c>
    </row>
    <row r="2" spans="1:20" ht="15.5" x14ac:dyDescent="0.35">
      <c r="A2" s="293" t="s">
        <v>314</v>
      </c>
      <c r="B2" s="294"/>
      <c r="C2" s="295"/>
      <c r="D2" s="295"/>
      <c r="E2" s="295"/>
      <c r="F2" s="295"/>
      <c r="G2" s="295"/>
      <c r="I2" s="296"/>
    </row>
    <row r="3" spans="1:20" ht="15.5" x14ac:dyDescent="0.35">
      <c r="A3" s="297" t="s">
        <v>315</v>
      </c>
      <c r="B3" s="294"/>
      <c r="C3" s="295"/>
      <c r="D3" s="295"/>
      <c r="E3" s="295"/>
      <c r="F3" s="295"/>
      <c r="G3" s="295"/>
      <c r="I3" s="296"/>
    </row>
    <row r="4" spans="1:20" ht="15.5" x14ac:dyDescent="0.35">
      <c r="A4" s="298" t="s">
        <v>316</v>
      </c>
      <c r="B4" s="294"/>
      <c r="C4" s="295"/>
      <c r="D4" s="295"/>
      <c r="E4" s="295"/>
      <c r="F4" s="295"/>
      <c r="G4" s="295"/>
      <c r="H4" s="287"/>
      <c r="I4" s="296"/>
    </row>
    <row r="5" spans="1:20" ht="15.5" x14ac:dyDescent="0.35">
      <c r="A5" s="42" t="s">
        <v>11</v>
      </c>
      <c r="B5" s="177" t="s">
        <v>138</v>
      </c>
      <c r="C5" s="178" t="s">
        <v>16</v>
      </c>
      <c r="D5" s="178" t="s">
        <v>15</v>
      </c>
      <c r="E5" s="178" t="s">
        <v>134</v>
      </c>
      <c r="F5" s="178" t="s">
        <v>135</v>
      </c>
      <c r="G5" s="178" t="s">
        <v>136</v>
      </c>
      <c r="H5" s="178" t="s">
        <v>137</v>
      </c>
    </row>
    <row r="6" spans="1:20" ht="15.5" x14ac:dyDescent="0.35">
      <c r="A6" s="139">
        <v>2013</v>
      </c>
      <c r="B6" s="74" t="s">
        <v>133</v>
      </c>
      <c r="C6" s="144">
        <f>SUM(C7:C8)</f>
        <v>303</v>
      </c>
      <c r="D6" s="145">
        <f t="shared" ref="D6:H6" si="0">SUM(D7:D8)</f>
        <v>81</v>
      </c>
      <c r="E6" s="145">
        <f t="shared" si="0"/>
        <v>74</v>
      </c>
      <c r="F6" s="145">
        <f t="shared" si="0"/>
        <v>47</v>
      </c>
      <c r="G6" s="145">
        <f t="shared" si="0"/>
        <v>50</v>
      </c>
      <c r="H6" s="210">
        <f t="shared" si="0"/>
        <v>51</v>
      </c>
    </row>
    <row r="7" spans="1:20" ht="15.5" x14ac:dyDescent="0.35">
      <c r="B7" s="75" t="s">
        <v>12</v>
      </c>
      <c r="C7" s="146">
        <f>SUM(D7:H7)</f>
        <v>229</v>
      </c>
      <c r="D7" s="147">
        <v>61</v>
      </c>
      <c r="E7" s="148">
        <v>53</v>
      </c>
      <c r="F7" s="147">
        <v>38</v>
      </c>
      <c r="G7" s="147">
        <v>40</v>
      </c>
      <c r="H7" s="147">
        <v>37</v>
      </c>
    </row>
    <row r="8" spans="1:20" ht="15.5" x14ac:dyDescent="0.35">
      <c r="A8" s="140"/>
      <c r="B8" s="76" t="s">
        <v>13</v>
      </c>
      <c r="C8" s="146">
        <f>SUM(D8:H8)</f>
        <v>74</v>
      </c>
      <c r="D8" s="152">
        <v>20</v>
      </c>
      <c r="E8" s="153">
        <v>21</v>
      </c>
      <c r="F8" s="152">
        <v>9</v>
      </c>
      <c r="G8" s="152">
        <v>10</v>
      </c>
      <c r="H8" s="152">
        <v>14</v>
      </c>
    </row>
    <row r="9" spans="1:20" ht="15.5" x14ac:dyDescent="0.35">
      <c r="A9" s="139">
        <v>2014</v>
      </c>
      <c r="B9" s="74" t="s">
        <v>133</v>
      </c>
      <c r="C9" s="144">
        <f>SUM(C10:C11)</f>
        <v>268</v>
      </c>
      <c r="D9" s="145">
        <f t="shared" ref="D9:H9" si="1">SUM(D10:D11)</f>
        <v>59</v>
      </c>
      <c r="E9" s="145">
        <f t="shared" si="1"/>
        <v>54</v>
      </c>
      <c r="F9" s="145">
        <f t="shared" si="1"/>
        <v>50</v>
      </c>
      <c r="G9" s="145">
        <f t="shared" si="1"/>
        <v>59</v>
      </c>
      <c r="H9" s="210">
        <f t="shared" si="1"/>
        <v>46</v>
      </c>
    </row>
    <row r="10" spans="1:20" ht="15.5" x14ac:dyDescent="0.35">
      <c r="B10" s="75" t="s">
        <v>12</v>
      </c>
      <c r="C10" s="146">
        <f>SUM(D10:H10)</f>
        <v>207</v>
      </c>
      <c r="D10" s="147">
        <v>48</v>
      </c>
      <c r="E10" s="148">
        <v>38</v>
      </c>
      <c r="F10" s="147">
        <v>38</v>
      </c>
      <c r="G10" s="147">
        <v>46</v>
      </c>
      <c r="H10" s="147">
        <v>37</v>
      </c>
    </row>
    <row r="11" spans="1:20" ht="15.5" x14ac:dyDescent="0.35">
      <c r="A11" s="140"/>
      <c r="B11" s="76" t="s">
        <v>13</v>
      </c>
      <c r="C11" s="146">
        <f>SUM(D11:H11)</f>
        <v>61</v>
      </c>
      <c r="D11" s="152">
        <v>11</v>
      </c>
      <c r="E11" s="153">
        <v>16</v>
      </c>
      <c r="F11" s="152">
        <v>12</v>
      </c>
      <c r="G11" s="152">
        <v>13</v>
      </c>
      <c r="H11" s="152">
        <v>9</v>
      </c>
    </row>
    <row r="12" spans="1:20" ht="15.5" x14ac:dyDescent="0.35">
      <c r="A12" s="139">
        <v>2015</v>
      </c>
      <c r="B12" s="74" t="s">
        <v>133</v>
      </c>
      <c r="C12" s="144">
        <f>SUM(C13:C14)</f>
        <v>220</v>
      </c>
      <c r="D12" s="145">
        <f t="shared" ref="D12:H12" si="2">SUM(D13:D14)</f>
        <v>57</v>
      </c>
      <c r="E12" s="145">
        <f t="shared" si="2"/>
        <v>40</v>
      </c>
      <c r="F12" s="145">
        <f t="shared" si="2"/>
        <v>41</v>
      </c>
      <c r="G12" s="145">
        <f t="shared" si="2"/>
        <v>47</v>
      </c>
      <c r="H12" s="210">
        <f t="shared" si="2"/>
        <v>35</v>
      </c>
    </row>
    <row r="13" spans="1:20" ht="15.5" x14ac:dyDescent="0.35">
      <c r="B13" s="75" t="s">
        <v>12</v>
      </c>
      <c r="C13" s="146">
        <f>SUM(D13:H13)</f>
        <v>173</v>
      </c>
      <c r="D13" s="147">
        <v>45</v>
      </c>
      <c r="E13" s="148">
        <v>30</v>
      </c>
      <c r="F13" s="147">
        <v>33</v>
      </c>
      <c r="G13" s="147">
        <v>40</v>
      </c>
      <c r="H13" s="147">
        <v>25</v>
      </c>
    </row>
    <row r="14" spans="1:20" ht="15.5" x14ac:dyDescent="0.35">
      <c r="A14" s="140"/>
      <c r="B14" s="76" t="s">
        <v>13</v>
      </c>
      <c r="C14" s="146">
        <f>SUM(D14:H14)</f>
        <v>47</v>
      </c>
      <c r="D14" s="152">
        <v>12</v>
      </c>
      <c r="E14" s="153">
        <v>10</v>
      </c>
      <c r="F14" s="152">
        <v>8</v>
      </c>
      <c r="G14" s="152">
        <v>7</v>
      </c>
      <c r="H14" s="152">
        <v>10</v>
      </c>
    </row>
    <row r="15" spans="1:20" ht="15.5" x14ac:dyDescent="0.35">
      <c r="A15" s="139">
        <v>2016</v>
      </c>
      <c r="B15" s="74" t="s">
        <v>133</v>
      </c>
      <c r="C15" s="144">
        <f>SUM(C16:C17)</f>
        <v>195</v>
      </c>
      <c r="D15" s="145">
        <f t="shared" ref="D15:H15" si="3">SUM(D16:D17)</f>
        <v>44</v>
      </c>
      <c r="E15" s="145">
        <f t="shared" si="3"/>
        <v>53</v>
      </c>
      <c r="F15" s="145">
        <f t="shared" si="3"/>
        <v>34</v>
      </c>
      <c r="G15" s="145">
        <f t="shared" si="3"/>
        <v>33</v>
      </c>
      <c r="H15" s="210">
        <f t="shared" si="3"/>
        <v>31</v>
      </c>
    </row>
    <row r="16" spans="1:20" ht="15.5" x14ac:dyDescent="0.35">
      <c r="B16" s="75" t="s">
        <v>12</v>
      </c>
      <c r="C16" s="146">
        <f>SUM(D16:H16)</f>
        <v>149</v>
      </c>
      <c r="D16" s="147">
        <v>32</v>
      </c>
      <c r="E16" s="148">
        <v>39</v>
      </c>
      <c r="F16" s="147">
        <v>25</v>
      </c>
      <c r="G16" s="147">
        <v>26</v>
      </c>
      <c r="H16" s="147">
        <v>27</v>
      </c>
    </row>
    <row r="17" spans="1:8" ht="15.5" x14ac:dyDescent="0.35">
      <c r="A17" s="140"/>
      <c r="B17" s="76" t="s">
        <v>13</v>
      </c>
      <c r="C17" s="146">
        <f>SUM(D17:H17)</f>
        <v>46</v>
      </c>
      <c r="D17" s="152">
        <v>12</v>
      </c>
      <c r="E17" s="153">
        <v>14</v>
      </c>
      <c r="F17" s="152">
        <v>9</v>
      </c>
      <c r="G17" s="152">
        <v>7</v>
      </c>
      <c r="H17" s="152">
        <v>4</v>
      </c>
    </row>
    <row r="18" spans="1:8" ht="15.5" x14ac:dyDescent="0.35">
      <c r="A18" s="139">
        <v>2017</v>
      </c>
      <c r="B18" s="74" t="s">
        <v>133</v>
      </c>
      <c r="C18" s="144">
        <f>SUM(C19:C20)</f>
        <v>199</v>
      </c>
      <c r="D18" s="145">
        <f t="shared" ref="D18:H18" si="4">SUM(D19:D20)</f>
        <v>48</v>
      </c>
      <c r="E18" s="145">
        <f t="shared" si="4"/>
        <v>40</v>
      </c>
      <c r="F18" s="145">
        <f t="shared" si="4"/>
        <v>44</v>
      </c>
      <c r="G18" s="145">
        <f t="shared" si="4"/>
        <v>31</v>
      </c>
      <c r="H18" s="210">
        <f t="shared" si="4"/>
        <v>36</v>
      </c>
    </row>
    <row r="19" spans="1:8" ht="15.5" x14ac:dyDescent="0.35">
      <c r="B19" s="75" t="s">
        <v>12</v>
      </c>
      <c r="C19" s="146">
        <f>SUM(D19:H19)</f>
        <v>151</v>
      </c>
      <c r="D19" s="147">
        <v>38</v>
      </c>
      <c r="E19" s="148">
        <v>30</v>
      </c>
      <c r="F19" s="147">
        <v>32</v>
      </c>
      <c r="G19" s="147">
        <v>23</v>
      </c>
      <c r="H19" s="147">
        <v>28</v>
      </c>
    </row>
    <row r="20" spans="1:8" ht="15.5" x14ac:dyDescent="0.35">
      <c r="A20" s="140"/>
      <c r="B20" s="76" t="s">
        <v>13</v>
      </c>
      <c r="C20" s="146">
        <f>SUM(D20:H20)</f>
        <v>48</v>
      </c>
      <c r="D20" s="152">
        <v>10</v>
      </c>
      <c r="E20" s="153">
        <v>10</v>
      </c>
      <c r="F20" s="152">
        <v>12</v>
      </c>
      <c r="G20" s="152">
        <v>8</v>
      </c>
      <c r="H20" s="152">
        <v>8</v>
      </c>
    </row>
    <row r="21" spans="1:8" ht="15.5" x14ac:dyDescent="0.35">
      <c r="A21" s="139">
        <v>2018</v>
      </c>
      <c r="B21" s="74" t="s">
        <v>133</v>
      </c>
      <c r="C21" s="144">
        <f>SUM(C22:C23)</f>
        <v>236</v>
      </c>
      <c r="D21" s="145">
        <f t="shared" ref="D21:H21" si="5">SUM(D22:D23)</f>
        <v>65</v>
      </c>
      <c r="E21" s="145">
        <f t="shared" si="5"/>
        <v>55</v>
      </c>
      <c r="F21" s="145">
        <f t="shared" si="5"/>
        <v>43</v>
      </c>
      <c r="G21" s="145">
        <f t="shared" si="5"/>
        <v>31</v>
      </c>
      <c r="H21" s="210">
        <f t="shared" si="5"/>
        <v>42</v>
      </c>
    </row>
    <row r="22" spans="1:8" ht="15.5" x14ac:dyDescent="0.35">
      <c r="B22" s="75" t="s">
        <v>12</v>
      </c>
      <c r="C22" s="146">
        <f>SUM(D22:H22)</f>
        <v>176</v>
      </c>
      <c r="D22" s="147">
        <v>47</v>
      </c>
      <c r="E22" s="148">
        <v>40</v>
      </c>
      <c r="F22" s="147">
        <v>31</v>
      </c>
      <c r="G22" s="147">
        <v>25</v>
      </c>
      <c r="H22" s="147">
        <v>33</v>
      </c>
    </row>
    <row r="23" spans="1:8" ht="15.5" x14ac:dyDescent="0.35">
      <c r="A23" s="140"/>
      <c r="B23" s="76" t="s">
        <v>13</v>
      </c>
      <c r="C23" s="146">
        <f>SUM(D23:H23)</f>
        <v>60</v>
      </c>
      <c r="D23" s="152">
        <v>18</v>
      </c>
      <c r="E23" s="153">
        <v>15</v>
      </c>
      <c r="F23" s="152">
        <v>12</v>
      </c>
      <c r="G23" s="152">
        <v>6</v>
      </c>
      <c r="H23" s="152">
        <v>9</v>
      </c>
    </row>
    <row r="24" spans="1:8" ht="15.5" x14ac:dyDescent="0.35">
      <c r="A24" s="139">
        <v>2019</v>
      </c>
      <c r="B24" s="74" t="s">
        <v>133</v>
      </c>
      <c r="C24" s="144">
        <f>SUM(C25:C26)</f>
        <v>205</v>
      </c>
      <c r="D24" s="145">
        <f t="shared" ref="D24:H24" si="6">SUM(D25:D26)</f>
        <v>55</v>
      </c>
      <c r="E24" s="145">
        <f t="shared" si="6"/>
        <v>43</v>
      </c>
      <c r="F24" s="145">
        <f t="shared" si="6"/>
        <v>38</v>
      </c>
      <c r="G24" s="145">
        <f t="shared" si="6"/>
        <v>36</v>
      </c>
      <c r="H24" s="210">
        <f t="shared" si="6"/>
        <v>33</v>
      </c>
    </row>
    <row r="25" spans="1:8" ht="15.5" x14ac:dyDescent="0.35">
      <c r="B25" s="75" t="s">
        <v>12</v>
      </c>
      <c r="C25" s="146">
        <f>SUM(D25:H25)</f>
        <v>155</v>
      </c>
      <c r="D25" s="147">
        <v>39</v>
      </c>
      <c r="E25" s="148">
        <v>23</v>
      </c>
      <c r="F25" s="147">
        <v>34</v>
      </c>
      <c r="G25" s="147">
        <v>29</v>
      </c>
      <c r="H25" s="147">
        <v>30</v>
      </c>
    </row>
    <row r="26" spans="1:8" ht="15.5" x14ac:dyDescent="0.35">
      <c r="B26" s="75" t="s">
        <v>13</v>
      </c>
      <c r="C26" s="146">
        <f>SUM(D26:H26)</f>
        <v>50</v>
      </c>
      <c r="D26" s="147">
        <v>16</v>
      </c>
      <c r="E26" s="148">
        <v>20</v>
      </c>
      <c r="F26" s="147">
        <v>4</v>
      </c>
      <c r="G26" s="147">
        <v>7</v>
      </c>
      <c r="H26" s="147">
        <v>3</v>
      </c>
    </row>
    <row r="27" spans="1:8" ht="15.5" x14ac:dyDescent="0.35">
      <c r="A27" s="139">
        <v>2020</v>
      </c>
      <c r="B27" s="95" t="s">
        <v>133</v>
      </c>
      <c r="C27" s="156">
        <v>219</v>
      </c>
      <c r="D27" s="157">
        <v>62</v>
      </c>
      <c r="E27" s="157">
        <v>39</v>
      </c>
      <c r="F27" s="157">
        <v>37</v>
      </c>
      <c r="G27" s="157">
        <v>47</v>
      </c>
      <c r="H27" s="227">
        <v>34</v>
      </c>
    </row>
    <row r="28" spans="1:8" ht="15.5" x14ac:dyDescent="0.35">
      <c r="B28" s="75" t="s">
        <v>12</v>
      </c>
      <c r="C28" s="146">
        <v>160</v>
      </c>
      <c r="D28" s="148">
        <v>46</v>
      </c>
      <c r="E28" s="148">
        <v>31</v>
      </c>
      <c r="F28" s="148">
        <v>23</v>
      </c>
      <c r="G28" s="148">
        <v>37</v>
      </c>
      <c r="H28" s="147">
        <v>23</v>
      </c>
    </row>
    <row r="29" spans="1:8" ht="15.5" x14ac:dyDescent="0.35">
      <c r="A29" s="140"/>
      <c r="B29" s="76" t="s">
        <v>13</v>
      </c>
      <c r="C29" s="164">
        <v>59</v>
      </c>
      <c r="D29" s="153">
        <v>16</v>
      </c>
      <c r="E29" s="153">
        <v>8</v>
      </c>
      <c r="F29" s="153">
        <v>14</v>
      </c>
      <c r="G29" s="153">
        <v>10</v>
      </c>
      <c r="H29" s="152">
        <v>11</v>
      </c>
    </row>
    <row r="30" spans="1:8" ht="15.5" x14ac:dyDescent="0.35">
      <c r="A30" s="3">
        <v>2021</v>
      </c>
      <c r="B30" s="75" t="s">
        <v>133</v>
      </c>
      <c r="C30" s="249">
        <v>237</v>
      </c>
      <c r="D30" s="252">
        <v>58</v>
      </c>
      <c r="E30" s="251">
        <v>43</v>
      </c>
      <c r="F30" s="252">
        <v>49</v>
      </c>
      <c r="G30" s="252">
        <v>45</v>
      </c>
      <c r="H30" s="250">
        <v>42</v>
      </c>
    </row>
    <row r="31" spans="1:8" ht="15.5" x14ac:dyDescent="0.35">
      <c r="B31" s="75" t="s">
        <v>12</v>
      </c>
      <c r="C31" s="146">
        <v>176</v>
      </c>
      <c r="D31" s="240">
        <v>45</v>
      </c>
      <c r="E31" s="148">
        <v>33</v>
      </c>
      <c r="F31" s="240">
        <v>35</v>
      </c>
      <c r="G31" s="240">
        <v>38</v>
      </c>
      <c r="H31" s="147">
        <v>25</v>
      </c>
    </row>
    <row r="32" spans="1:8" ht="15.5" x14ac:dyDescent="0.35">
      <c r="B32" s="75" t="s">
        <v>13</v>
      </c>
      <c r="C32" s="146">
        <v>61</v>
      </c>
      <c r="D32" s="240">
        <v>13</v>
      </c>
      <c r="E32" s="148">
        <v>10</v>
      </c>
      <c r="F32" s="240">
        <v>14</v>
      </c>
      <c r="G32" s="240">
        <v>7</v>
      </c>
      <c r="H32" s="147">
        <v>17</v>
      </c>
    </row>
    <row r="33" spans="1:8" ht="15.5" x14ac:dyDescent="0.35">
      <c r="A33" s="139">
        <v>2022</v>
      </c>
      <c r="B33" s="74" t="s">
        <v>133</v>
      </c>
      <c r="C33" s="144">
        <f>SUM(C34:C35)</f>
        <v>203</v>
      </c>
      <c r="D33" s="145">
        <f t="shared" ref="D33:H33" si="7">SUM(D34:D35)</f>
        <v>51</v>
      </c>
      <c r="E33" s="145">
        <f t="shared" si="7"/>
        <v>40</v>
      </c>
      <c r="F33" s="145">
        <f t="shared" si="7"/>
        <v>34</v>
      </c>
      <c r="G33" s="145">
        <f t="shared" si="7"/>
        <v>43</v>
      </c>
      <c r="H33" s="210">
        <f t="shared" si="7"/>
        <v>35</v>
      </c>
    </row>
    <row r="34" spans="1:8" ht="15.5" x14ac:dyDescent="0.35">
      <c r="B34" s="75" t="s">
        <v>12</v>
      </c>
      <c r="C34" s="146">
        <f>SUM(D34:H34)</f>
        <v>156</v>
      </c>
      <c r="D34" s="147">
        <v>39</v>
      </c>
      <c r="E34" s="148">
        <v>34</v>
      </c>
      <c r="F34" s="147">
        <v>18</v>
      </c>
      <c r="G34" s="147">
        <v>35</v>
      </c>
      <c r="H34" s="147">
        <v>30</v>
      </c>
    </row>
    <row r="35" spans="1:8" s="41" customFormat="1" ht="15.5" x14ac:dyDescent="0.35">
      <c r="A35" s="3"/>
      <c r="B35" s="75" t="s">
        <v>13</v>
      </c>
      <c r="C35" s="146">
        <f>SUM(D35:H35)</f>
        <v>47</v>
      </c>
      <c r="D35" s="147">
        <v>12</v>
      </c>
      <c r="E35" s="148">
        <v>6</v>
      </c>
      <c r="F35" s="147">
        <v>16</v>
      </c>
      <c r="G35" s="147">
        <v>8</v>
      </c>
      <c r="H35" s="147">
        <v>5</v>
      </c>
    </row>
  </sheetData>
  <hyperlinks>
    <hyperlink ref="T1" location="'Table List'!A1" display="Table list" xr:uid="{00000000-0004-0000-0E00-000000000000}"/>
    <hyperlink ref="A4" location="'Table List'!A1" display="Table list" xr:uid="{404BCE9A-24C0-4143-83CF-59CF18382456}"/>
    <hyperlink ref="A3" location="Notes!A1" display="Notes" xr:uid="{B5714D89-E8EF-4E03-AB75-DEBC84F17DD8}"/>
  </hyperlinks>
  <pageMargins left="0.7" right="0.7" top="0.75" bottom="0.75" header="0.3" footer="0.3"/>
  <pageSetup paperSize="9"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890FB-60D7-4FD8-8C71-E9C3B3566A94}">
  <sheetPr>
    <tabColor rgb="FFCADCF2"/>
  </sheetPr>
  <dimension ref="A1:W36"/>
  <sheetViews>
    <sheetView showGridLines="0" workbookViewId="0">
      <pane ySplit="6" topLeftCell="A22" activePane="bottomLeft" state="frozen"/>
      <selection pane="bottomLeft" activeCell="K30" sqref="K30"/>
    </sheetView>
  </sheetViews>
  <sheetFormatPr defaultColWidth="9.1796875" defaultRowHeight="13" x14ac:dyDescent="0.3"/>
  <cols>
    <col min="1" max="1" width="18.1796875" style="3" customWidth="1"/>
    <col min="2" max="2" width="21.08984375" style="1" bestFit="1" customWidth="1"/>
    <col min="3" max="3" width="8.7265625" customWidth="1"/>
    <col min="4" max="4" width="10.90625" style="4" customWidth="1"/>
    <col min="5" max="5" width="11.54296875" style="4" bestFit="1" customWidth="1"/>
    <col min="6" max="6" width="15.81640625" style="4" bestFit="1" customWidth="1"/>
    <col min="7" max="7" width="11.453125" style="4" bestFit="1" customWidth="1"/>
    <col min="8" max="8" width="10.90625" customWidth="1"/>
    <col min="9" max="9" width="5.81640625" customWidth="1"/>
    <col min="10" max="10" width="6.81640625" customWidth="1"/>
    <col min="11" max="11" width="6.1796875" customWidth="1"/>
    <col min="12" max="12" width="5.81640625" customWidth="1"/>
    <col min="13" max="13" width="6.26953125" customWidth="1"/>
    <col min="14" max="16" width="6.1796875" customWidth="1"/>
    <col min="17" max="17" width="5.54296875" customWidth="1"/>
    <col min="18" max="18" width="4.54296875" customWidth="1"/>
  </cols>
  <sheetData>
    <row r="1" spans="1:23" ht="19.5" x14ac:dyDescent="0.45">
      <c r="A1" s="13" t="s">
        <v>305</v>
      </c>
      <c r="B1" s="13"/>
      <c r="C1" s="13"/>
      <c r="D1" s="13"/>
      <c r="E1" s="13"/>
      <c r="F1" s="13"/>
      <c r="G1" s="13"/>
      <c r="H1" s="13"/>
      <c r="I1" s="13"/>
      <c r="J1" s="13"/>
      <c r="K1" s="13"/>
      <c r="L1" s="13"/>
      <c r="M1" s="13"/>
      <c r="N1" s="50"/>
      <c r="O1" s="13"/>
      <c r="W1" s="50" t="s">
        <v>128</v>
      </c>
    </row>
    <row r="2" spans="1:23" ht="19.5" x14ac:dyDescent="0.45">
      <c r="A2" s="13" t="s">
        <v>292</v>
      </c>
      <c r="B2" s="13"/>
      <c r="C2" s="13"/>
      <c r="D2" s="13"/>
      <c r="E2" s="13"/>
      <c r="F2" s="13"/>
      <c r="G2" s="13"/>
      <c r="H2" s="13"/>
      <c r="I2" s="13"/>
      <c r="J2" s="13"/>
      <c r="K2" s="13"/>
      <c r="L2" s="13"/>
      <c r="M2" s="13"/>
      <c r="N2" s="287"/>
      <c r="O2" s="13"/>
      <c r="S2" s="50"/>
    </row>
    <row r="3" spans="1:23" ht="15.5" x14ac:dyDescent="0.35">
      <c r="A3" s="293" t="s">
        <v>314</v>
      </c>
      <c r="B3" s="294"/>
      <c r="C3" s="295"/>
      <c r="D3" s="295"/>
      <c r="E3" s="295"/>
      <c r="F3" s="295"/>
      <c r="G3" s="295"/>
      <c r="I3" s="296"/>
    </row>
    <row r="4" spans="1:23" ht="15.5" x14ac:dyDescent="0.35">
      <c r="A4" s="297" t="s">
        <v>315</v>
      </c>
      <c r="B4" s="294"/>
      <c r="C4" s="295"/>
      <c r="D4" s="295"/>
      <c r="E4" s="295"/>
      <c r="F4" s="295"/>
      <c r="G4" s="295"/>
      <c r="I4" s="296"/>
    </row>
    <row r="5" spans="1:23" ht="15.5" x14ac:dyDescent="0.35">
      <c r="A5" s="298" t="s">
        <v>316</v>
      </c>
      <c r="B5" s="294"/>
      <c r="C5" s="295"/>
      <c r="D5" s="295"/>
      <c r="E5" s="295"/>
      <c r="F5" s="295"/>
      <c r="G5" s="295"/>
      <c r="H5" s="287"/>
      <c r="I5" s="296"/>
    </row>
    <row r="6" spans="1:23" ht="15.5" x14ac:dyDescent="0.35">
      <c r="A6" s="42" t="s">
        <v>11</v>
      </c>
      <c r="B6" s="177" t="s">
        <v>217</v>
      </c>
      <c r="C6" s="178" t="s">
        <v>16</v>
      </c>
      <c r="D6" s="178" t="s">
        <v>15</v>
      </c>
      <c r="E6" s="178" t="s">
        <v>134</v>
      </c>
      <c r="F6" s="178" t="s">
        <v>135</v>
      </c>
      <c r="G6" s="178" t="s">
        <v>136</v>
      </c>
      <c r="H6" s="178" t="s">
        <v>137</v>
      </c>
    </row>
    <row r="7" spans="1:23" ht="15.5" x14ac:dyDescent="0.35">
      <c r="A7" s="139">
        <v>2013</v>
      </c>
      <c r="B7" s="74" t="s">
        <v>218</v>
      </c>
      <c r="C7" s="144">
        <f>SUM(Table14_Number_of_suicide_registered_in_NI_by_method_and_health_and_social_care_trust_2012_to_202119[[#This Row],[Belfast]:[Western]])</f>
        <v>303</v>
      </c>
      <c r="D7" s="145">
        <v>81</v>
      </c>
      <c r="E7" s="145">
        <v>74</v>
      </c>
      <c r="F7" s="145">
        <v>47</v>
      </c>
      <c r="G7" s="145">
        <v>50</v>
      </c>
      <c r="H7" s="210">
        <v>51</v>
      </c>
    </row>
    <row r="8" spans="1:23" ht="15.5" x14ac:dyDescent="0.35">
      <c r="B8" s="75" t="s">
        <v>219</v>
      </c>
      <c r="C8" s="146">
        <v>16.600000000000001</v>
      </c>
      <c r="D8" s="147">
        <v>23.2</v>
      </c>
      <c r="E8" s="148">
        <v>15.9</v>
      </c>
      <c r="F8" s="147">
        <v>13.4</v>
      </c>
      <c r="G8" s="147">
        <v>13.7</v>
      </c>
      <c r="H8" s="147">
        <v>17.2</v>
      </c>
      <c r="K8" s="89"/>
    </row>
    <row r="9" spans="1:23" ht="15.5" x14ac:dyDescent="0.35">
      <c r="B9" s="75" t="s">
        <v>220</v>
      </c>
      <c r="C9" s="146">
        <v>18.899999999999999</v>
      </c>
      <c r="D9" s="246">
        <v>26.462072494923198</v>
      </c>
      <c r="E9" s="247">
        <v>18.068314225016</v>
      </c>
      <c r="F9" s="246">
        <v>15.5427194273504</v>
      </c>
      <c r="G9" s="246">
        <v>15.701868156408899</v>
      </c>
      <c r="H9" s="246">
        <v>19.9683637737424</v>
      </c>
      <c r="K9" s="89"/>
    </row>
    <row r="10" spans="1:23" ht="15.5" x14ac:dyDescent="0.35">
      <c r="A10" s="139">
        <v>2014</v>
      </c>
      <c r="B10" s="74" t="s">
        <v>218</v>
      </c>
      <c r="C10" s="144">
        <f>SUM(Table14_Number_of_suicide_registered_in_NI_by_method_and_health_and_social_care_trust_2012_to_202119[[#This Row],[Belfast]:[Western]])</f>
        <v>268</v>
      </c>
      <c r="D10" s="145">
        <v>59</v>
      </c>
      <c r="E10" s="145">
        <v>54</v>
      </c>
      <c r="F10" s="145">
        <v>50</v>
      </c>
      <c r="G10" s="145">
        <v>59</v>
      </c>
      <c r="H10" s="210">
        <v>46</v>
      </c>
      <c r="K10" s="89"/>
    </row>
    <row r="11" spans="1:23" ht="15.5" x14ac:dyDescent="0.35">
      <c r="B11" s="75" t="s">
        <v>219</v>
      </c>
      <c r="C11" s="146">
        <v>14.6</v>
      </c>
      <c r="D11" s="147">
        <v>16.8</v>
      </c>
      <c r="E11" s="148">
        <v>11.5</v>
      </c>
      <c r="F11" s="147">
        <v>14.2</v>
      </c>
      <c r="G11" s="147">
        <v>16</v>
      </c>
      <c r="H11" s="147">
        <v>15.4</v>
      </c>
      <c r="K11" s="89"/>
    </row>
    <row r="12" spans="1:23" ht="15.5" x14ac:dyDescent="0.35">
      <c r="B12" s="75" t="s">
        <v>220</v>
      </c>
      <c r="C12" s="248">
        <v>16.4536884151353</v>
      </c>
      <c r="D12" s="246">
        <v>18.819093435542001</v>
      </c>
      <c r="E12" s="247">
        <v>13.3156046644632</v>
      </c>
      <c r="F12" s="246">
        <v>16.323422774387399</v>
      </c>
      <c r="G12" s="246">
        <v>18.024223940071799</v>
      </c>
      <c r="H12" s="246">
        <v>17.258116098702502</v>
      </c>
      <c r="K12" s="89"/>
    </row>
    <row r="13" spans="1:23" s="40" customFormat="1" ht="15.5" x14ac:dyDescent="0.35">
      <c r="A13" s="139">
        <v>2015</v>
      </c>
      <c r="B13" s="74" t="s">
        <v>218</v>
      </c>
      <c r="C13" s="144">
        <f>SUM(Table14_Number_of_suicide_registered_in_NI_by_method_and_health_and_social_care_trust_2012_to_202119[[#This Row],[Belfast]:[Western]])</f>
        <v>220</v>
      </c>
      <c r="D13" s="145">
        <v>57</v>
      </c>
      <c r="E13" s="145">
        <v>40</v>
      </c>
      <c r="F13" s="145">
        <v>41</v>
      </c>
      <c r="G13" s="145">
        <v>47</v>
      </c>
      <c r="H13" s="210">
        <v>35</v>
      </c>
    </row>
    <row r="14" spans="1:23" s="40" customFormat="1" ht="15.5" x14ac:dyDescent="0.35">
      <c r="A14" s="3"/>
      <c r="B14" s="75" t="s">
        <v>219</v>
      </c>
      <c r="C14" s="146">
        <v>11.9</v>
      </c>
      <c r="D14" s="147">
        <v>16.100000000000001</v>
      </c>
      <c r="E14" s="148">
        <v>8.5</v>
      </c>
      <c r="F14" s="147">
        <v>11.6</v>
      </c>
      <c r="G14" s="147">
        <v>12.6</v>
      </c>
      <c r="H14" s="147">
        <v>11.7</v>
      </c>
    </row>
    <row r="15" spans="1:23" s="40" customFormat="1" ht="15.5" x14ac:dyDescent="0.35">
      <c r="A15" s="3"/>
      <c r="B15" s="75" t="s">
        <v>220</v>
      </c>
      <c r="C15" s="146">
        <v>13.4</v>
      </c>
      <c r="D15" s="147">
        <v>17.100000000000001</v>
      </c>
      <c r="E15" s="148">
        <v>9.6999999999999993</v>
      </c>
      <c r="F15" s="147">
        <v>13</v>
      </c>
      <c r="G15" s="147">
        <v>15.2</v>
      </c>
      <c r="H15" s="147">
        <v>13.1</v>
      </c>
    </row>
    <row r="16" spans="1:23" s="40" customFormat="1" ht="15.5" x14ac:dyDescent="0.35">
      <c r="A16" s="139">
        <v>2016</v>
      </c>
      <c r="B16" s="74" t="s">
        <v>218</v>
      </c>
      <c r="C16" s="144">
        <f>SUM(Table14_Number_of_suicide_registered_in_NI_by_method_and_health_and_social_care_trust_2012_to_202119[[#This Row],[Belfast]:[Western]])</f>
        <v>195</v>
      </c>
      <c r="D16" s="145">
        <v>44</v>
      </c>
      <c r="E16" s="145">
        <v>53</v>
      </c>
      <c r="F16" s="145">
        <v>34</v>
      </c>
      <c r="G16" s="145">
        <v>33</v>
      </c>
      <c r="H16" s="210">
        <v>31</v>
      </c>
    </row>
    <row r="17" spans="1:8" ht="15.5" x14ac:dyDescent="0.35">
      <c r="B17" s="75" t="s">
        <v>219</v>
      </c>
      <c r="C17" s="146">
        <v>10.5</v>
      </c>
      <c r="D17" s="147">
        <v>12.4</v>
      </c>
      <c r="E17" s="148">
        <v>11.2</v>
      </c>
      <c r="F17" s="147">
        <v>9.5</v>
      </c>
      <c r="G17" s="147">
        <v>8.6999999999999993</v>
      </c>
      <c r="H17" s="147">
        <v>10.3</v>
      </c>
    </row>
    <row r="18" spans="1:8" ht="15.5" x14ac:dyDescent="0.35">
      <c r="B18" s="75" t="s">
        <v>220</v>
      </c>
      <c r="C18" s="146">
        <v>11.9</v>
      </c>
      <c r="D18" s="147">
        <v>13.2</v>
      </c>
      <c r="E18" s="148">
        <v>12.7</v>
      </c>
      <c r="F18" s="147">
        <v>11.1</v>
      </c>
      <c r="G18" s="147">
        <v>10.4</v>
      </c>
      <c r="H18" s="147">
        <v>11.8</v>
      </c>
    </row>
    <row r="19" spans="1:8" ht="15.5" x14ac:dyDescent="0.35">
      <c r="A19" s="139">
        <v>2017</v>
      </c>
      <c r="B19" s="74" t="s">
        <v>218</v>
      </c>
      <c r="C19" s="144">
        <f>SUM(Table14_Number_of_suicide_registered_in_NI_by_method_and_health_and_social_care_trust_2012_to_202119[[#This Row],[Belfast]:[Western]])</f>
        <v>199</v>
      </c>
      <c r="D19" s="145">
        <v>48</v>
      </c>
      <c r="E19" s="145">
        <v>40</v>
      </c>
      <c r="F19" s="145">
        <v>44</v>
      </c>
      <c r="G19" s="145">
        <v>31</v>
      </c>
      <c r="H19" s="210">
        <v>36</v>
      </c>
    </row>
    <row r="20" spans="1:8" ht="15.5" x14ac:dyDescent="0.35">
      <c r="B20" s="75" t="s">
        <v>219</v>
      </c>
      <c r="C20" s="146">
        <v>10.6</v>
      </c>
      <c r="D20" s="147">
        <v>13.5</v>
      </c>
      <c r="E20" s="148">
        <v>8.4</v>
      </c>
      <c r="F20" s="147">
        <v>12.3</v>
      </c>
      <c r="G20" s="147">
        <v>8.1999999999999993</v>
      </c>
      <c r="H20" s="147">
        <v>11.9</v>
      </c>
    </row>
    <row r="21" spans="1:8" ht="15.5" x14ac:dyDescent="0.35">
      <c r="B21" s="75" t="s">
        <v>220</v>
      </c>
      <c r="C21" s="146">
        <v>12.2</v>
      </c>
      <c r="D21" s="147">
        <v>14.2</v>
      </c>
      <c r="E21" s="148">
        <v>9.6999999999999993</v>
      </c>
      <c r="F21" s="147">
        <v>14.3</v>
      </c>
      <c r="G21" s="147">
        <v>9.5</v>
      </c>
      <c r="H21" s="147">
        <v>13.3</v>
      </c>
    </row>
    <row r="22" spans="1:8" ht="15.5" x14ac:dyDescent="0.35">
      <c r="A22" s="139">
        <v>2018</v>
      </c>
      <c r="B22" s="74" t="s">
        <v>218</v>
      </c>
      <c r="C22" s="144">
        <f>SUM(Table14_Number_of_suicide_registered_in_NI_by_method_and_health_and_social_care_trust_2012_to_202119[[#This Row],[Belfast]:[Western]])</f>
        <v>236</v>
      </c>
      <c r="D22" s="145">
        <v>65</v>
      </c>
      <c r="E22" s="145">
        <v>55</v>
      </c>
      <c r="F22" s="145">
        <v>43</v>
      </c>
      <c r="G22" s="145">
        <v>31</v>
      </c>
      <c r="H22" s="210">
        <v>42</v>
      </c>
    </row>
    <row r="23" spans="1:8" ht="15.5" x14ac:dyDescent="0.35">
      <c r="B23" s="75" t="s">
        <v>219</v>
      </c>
      <c r="C23" s="146">
        <v>12.5</v>
      </c>
      <c r="D23" s="147">
        <v>18.2</v>
      </c>
      <c r="E23" s="148">
        <v>11.5</v>
      </c>
      <c r="F23" s="147">
        <v>11.9</v>
      </c>
      <c r="G23" s="147">
        <v>8.1</v>
      </c>
      <c r="H23" s="147">
        <v>13.9</v>
      </c>
    </row>
    <row r="24" spans="1:8" ht="15.5" x14ac:dyDescent="0.35">
      <c r="B24" s="75" t="s">
        <v>220</v>
      </c>
      <c r="C24" s="146">
        <v>14.4</v>
      </c>
      <c r="D24" s="147">
        <v>19.399999999999999</v>
      </c>
      <c r="E24" s="148">
        <v>13.2</v>
      </c>
      <c r="F24" s="147">
        <v>13.9</v>
      </c>
      <c r="G24" s="147">
        <v>9.4</v>
      </c>
      <c r="H24" s="147">
        <v>16</v>
      </c>
    </row>
    <row r="25" spans="1:8" ht="15.5" x14ac:dyDescent="0.35">
      <c r="A25" s="139">
        <v>2019</v>
      </c>
      <c r="B25" s="74" t="s">
        <v>218</v>
      </c>
      <c r="C25" s="144">
        <f>SUM(Table14_Number_of_suicide_registered_in_NI_by_method_and_health_and_social_care_trust_2012_to_202119[[#This Row],[Belfast]:[Western]])</f>
        <v>205</v>
      </c>
      <c r="D25" s="145">
        <v>55</v>
      </c>
      <c r="E25" s="145">
        <v>43</v>
      </c>
      <c r="F25" s="145">
        <v>38</v>
      </c>
      <c r="G25" s="145">
        <v>36</v>
      </c>
      <c r="H25" s="210">
        <v>33</v>
      </c>
    </row>
    <row r="26" spans="1:8" ht="15.5" x14ac:dyDescent="0.35">
      <c r="B26" s="75" t="s">
        <v>219</v>
      </c>
      <c r="C26" s="146">
        <v>10.8</v>
      </c>
      <c r="D26" s="147">
        <v>15.3</v>
      </c>
      <c r="E26" s="148">
        <v>9</v>
      </c>
      <c r="F26" s="147">
        <v>10.4</v>
      </c>
      <c r="G26" s="147">
        <v>9.3000000000000007</v>
      </c>
      <c r="H26" s="147">
        <v>10.9</v>
      </c>
    </row>
    <row r="27" spans="1:8" ht="15.5" x14ac:dyDescent="0.35">
      <c r="B27" s="75" t="s">
        <v>220</v>
      </c>
      <c r="C27" s="146">
        <v>12.4</v>
      </c>
      <c r="D27" s="147">
        <v>18</v>
      </c>
      <c r="E27" s="148">
        <v>10.3</v>
      </c>
      <c r="F27" s="147">
        <v>12.2</v>
      </c>
      <c r="G27" s="147">
        <v>10.8</v>
      </c>
      <c r="H27" s="147">
        <v>12.4</v>
      </c>
    </row>
    <row r="28" spans="1:8" ht="15.5" x14ac:dyDescent="0.35">
      <c r="A28" s="139">
        <v>2020</v>
      </c>
      <c r="B28" s="74" t="s">
        <v>218</v>
      </c>
      <c r="C28" s="144">
        <v>219</v>
      </c>
      <c r="D28" s="162">
        <v>62</v>
      </c>
      <c r="E28" s="162">
        <v>39</v>
      </c>
      <c r="F28" s="162">
        <v>37</v>
      </c>
      <c r="G28" s="162">
        <v>47</v>
      </c>
      <c r="H28" s="273">
        <v>34</v>
      </c>
    </row>
    <row r="29" spans="1:8" ht="15.5" x14ac:dyDescent="0.35">
      <c r="B29" s="75" t="s">
        <v>219</v>
      </c>
      <c r="C29" s="146">
        <v>11.6</v>
      </c>
      <c r="D29" s="148">
        <v>17.3</v>
      </c>
      <c r="E29" s="148">
        <v>8.1</v>
      </c>
      <c r="F29" s="148">
        <v>10.199999999999999</v>
      </c>
      <c r="G29" s="148">
        <v>12.1</v>
      </c>
      <c r="H29" s="147">
        <v>11.2</v>
      </c>
    </row>
    <row r="30" spans="1:8" ht="15.5" x14ac:dyDescent="0.35">
      <c r="A30" s="140"/>
      <c r="B30" s="76" t="s">
        <v>220</v>
      </c>
      <c r="C30" s="164">
        <v>13.3</v>
      </c>
      <c r="D30" s="153">
        <v>18.8</v>
      </c>
      <c r="E30" s="153">
        <v>9.4</v>
      </c>
      <c r="F30" s="153">
        <v>11.9</v>
      </c>
      <c r="G30" s="153">
        <v>14.2</v>
      </c>
      <c r="H30" s="152">
        <v>12.9</v>
      </c>
    </row>
    <row r="31" spans="1:8" ht="15.5" x14ac:dyDescent="0.35">
      <c r="A31" s="3">
        <v>2021</v>
      </c>
      <c r="B31" s="96" t="s">
        <v>218</v>
      </c>
      <c r="C31" s="249">
        <f>SUM(Table14_Number_of_suicide_registered_in_NI_by_method_and_health_and_social_care_trust_2012_to_202119[[#This Row],[Belfast]:[Western]])</f>
        <v>237</v>
      </c>
      <c r="D31" s="250">
        <v>58</v>
      </c>
      <c r="E31" s="251">
        <v>43</v>
      </c>
      <c r="F31" s="250">
        <v>49</v>
      </c>
      <c r="G31" s="250">
        <v>45</v>
      </c>
      <c r="H31" s="250">
        <v>42</v>
      </c>
    </row>
    <row r="32" spans="1:8" ht="15.5" x14ac:dyDescent="0.35">
      <c r="B32" s="75" t="s">
        <v>219</v>
      </c>
      <c r="C32" s="146">
        <v>12.4</v>
      </c>
      <c r="D32" s="147">
        <v>16.100000000000001</v>
      </c>
      <c r="E32" s="148">
        <v>8.9</v>
      </c>
      <c r="F32" s="147">
        <v>13.3</v>
      </c>
      <c r="G32" s="147">
        <v>11.4</v>
      </c>
      <c r="H32" s="147">
        <v>13.8</v>
      </c>
    </row>
    <row r="33" spans="1:8" ht="15.5" x14ac:dyDescent="0.35">
      <c r="B33" s="76" t="s">
        <v>220</v>
      </c>
      <c r="C33" s="146">
        <v>14.3</v>
      </c>
      <c r="D33" s="147">
        <v>17.899999999999999</v>
      </c>
      <c r="E33" s="148">
        <v>10.4</v>
      </c>
      <c r="F33" s="147">
        <v>15.6</v>
      </c>
      <c r="G33" s="147">
        <v>13.2</v>
      </c>
      <c r="H33" s="147">
        <v>16</v>
      </c>
    </row>
    <row r="34" spans="1:8" s="41" customFormat="1" ht="15.5" x14ac:dyDescent="0.35">
      <c r="A34" s="139">
        <v>2022</v>
      </c>
      <c r="B34" s="74" t="s">
        <v>218</v>
      </c>
      <c r="C34" s="144">
        <f>SUM(Table14_Number_of_suicide_registered_in_NI_by_method_and_health_and_social_care_trust_2012_to_202119[[#This Row],[Belfast]:[Western]])</f>
        <v>203</v>
      </c>
      <c r="D34" s="145">
        <v>51</v>
      </c>
      <c r="E34" s="145">
        <v>40</v>
      </c>
      <c r="F34" s="145">
        <v>34</v>
      </c>
      <c r="G34" s="145">
        <v>43</v>
      </c>
      <c r="H34" s="210">
        <v>35</v>
      </c>
    </row>
    <row r="35" spans="1:8" s="41" customFormat="1" ht="15.5" x14ac:dyDescent="0.35">
      <c r="A35" s="3"/>
      <c r="B35" s="75" t="s">
        <v>219</v>
      </c>
      <c r="C35" s="146" t="s">
        <v>14</v>
      </c>
      <c r="D35" s="195" t="s">
        <v>14</v>
      </c>
      <c r="E35" s="195" t="s">
        <v>14</v>
      </c>
      <c r="F35" s="195" t="s">
        <v>14</v>
      </c>
      <c r="G35" s="195" t="s">
        <v>14</v>
      </c>
      <c r="H35" s="195" t="s">
        <v>14</v>
      </c>
    </row>
    <row r="36" spans="1:8" s="41" customFormat="1" ht="15.5" x14ac:dyDescent="0.35">
      <c r="A36" s="3"/>
      <c r="B36" s="75" t="s">
        <v>220</v>
      </c>
      <c r="C36" s="146" t="s">
        <v>14</v>
      </c>
      <c r="D36" s="195" t="s">
        <v>14</v>
      </c>
      <c r="E36" s="195" t="s">
        <v>14</v>
      </c>
      <c r="F36" s="195" t="s">
        <v>14</v>
      </c>
      <c r="G36" s="195" t="s">
        <v>14</v>
      </c>
      <c r="H36" s="195" t="s">
        <v>14</v>
      </c>
    </row>
  </sheetData>
  <hyperlinks>
    <hyperlink ref="W1" location="'Table List'!A1" display="Table list" xr:uid="{FF7BD519-C80A-48EB-B900-EA3EA71B3484}"/>
    <hyperlink ref="A5" location="'Table List'!A1" display="Table list" xr:uid="{34B34755-F61F-4114-A1AD-7450A52F8947}"/>
    <hyperlink ref="A4" location="Notes!A1" display="Notes" xr:uid="{3400DC94-A72B-4523-8A65-47A909606261}"/>
  </hyperlinks>
  <pageMargins left="0.7" right="0.7" top="0.75" bottom="0.75" header="0.3" footer="0.3"/>
  <pageSetup paperSize="9"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A0CD6-2CF7-41BD-8D05-77D69F57DD82}">
  <sheetPr>
    <tabColor rgb="FFCADCF2"/>
  </sheetPr>
  <dimension ref="A1:Q11"/>
  <sheetViews>
    <sheetView showGridLines="0" workbookViewId="0">
      <selection activeCell="Q3" sqref="Q3"/>
    </sheetView>
  </sheetViews>
  <sheetFormatPr defaultRowHeight="12.5" x14ac:dyDescent="0.25"/>
  <sheetData>
    <row r="1" spans="1:17" ht="19.5" x14ac:dyDescent="0.45">
      <c r="A1" s="13" t="s">
        <v>308</v>
      </c>
    </row>
    <row r="3" spans="1:17" x14ac:dyDescent="0.25">
      <c r="Q3" s="50" t="s">
        <v>128</v>
      </c>
    </row>
    <row r="6" spans="1:17" x14ac:dyDescent="0.25">
      <c r="Q6" s="42"/>
    </row>
    <row r="7" spans="1:17" ht="14.5" x14ac:dyDescent="0.25">
      <c r="Q7" s="107"/>
    </row>
    <row r="8" spans="1:17" ht="14.5" x14ac:dyDescent="0.25">
      <c r="Q8" s="107"/>
    </row>
    <row r="9" spans="1:17" ht="14.5" x14ac:dyDescent="0.25">
      <c r="Q9" s="107"/>
    </row>
    <row r="10" spans="1:17" ht="14.5" x14ac:dyDescent="0.25">
      <c r="Q10" s="107"/>
    </row>
    <row r="11" spans="1:17" ht="14.5" x14ac:dyDescent="0.25">
      <c r="Q11" s="107"/>
    </row>
  </sheetData>
  <hyperlinks>
    <hyperlink ref="Q3" location="'Table List'!A1" display="Table list" xr:uid="{2AFAD161-AC17-4C92-BB4A-EE2FC7ECB6D4}"/>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ADCF2"/>
  </sheetPr>
  <dimension ref="A1:T32"/>
  <sheetViews>
    <sheetView showGridLines="0" workbookViewId="0">
      <pane ySplit="5" topLeftCell="A8" activePane="bottomLeft" state="frozen"/>
      <selection pane="bottomLeft" activeCell="A2" sqref="A2:XFD4"/>
    </sheetView>
  </sheetViews>
  <sheetFormatPr defaultColWidth="9.1796875" defaultRowHeight="12.5" x14ac:dyDescent="0.25"/>
  <cols>
    <col min="1" max="1" width="29.54296875" customWidth="1"/>
    <col min="2" max="2" width="5.81640625" customWidth="1"/>
    <col min="3" max="3" width="6.08984375" customWidth="1"/>
    <col min="4" max="4" width="5.81640625" customWidth="1"/>
    <col min="5" max="5" width="5.54296875" customWidth="1"/>
    <col min="6" max="6" width="5.453125" customWidth="1"/>
    <col min="7" max="7" width="6.1796875" customWidth="1"/>
    <col min="8" max="8" width="6.08984375" customWidth="1"/>
    <col min="9" max="10" width="6.26953125" customWidth="1"/>
    <col min="11" max="11" width="5.90625" customWidth="1"/>
    <col min="12" max="13" width="7" customWidth="1"/>
    <col min="14" max="14" width="11" bestFit="1" customWidth="1"/>
    <col min="15" max="22" width="7" customWidth="1"/>
  </cols>
  <sheetData>
    <row r="1" spans="1:20" ht="19.5" x14ac:dyDescent="0.45">
      <c r="A1" s="14" t="s">
        <v>293</v>
      </c>
      <c r="B1" s="8"/>
      <c r="C1" s="8"/>
      <c r="D1" s="8"/>
      <c r="E1" s="8"/>
      <c r="F1" s="8"/>
      <c r="G1" s="8"/>
      <c r="H1" s="8"/>
      <c r="I1" s="8"/>
      <c r="J1" s="8"/>
      <c r="K1" s="8"/>
      <c r="L1" s="8"/>
      <c r="M1" s="8"/>
      <c r="N1" s="8"/>
      <c r="T1" s="50"/>
    </row>
    <row r="2" spans="1:20" ht="15.5" x14ac:dyDescent="0.35">
      <c r="A2" s="293" t="s">
        <v>314</v>
      </c>
      <c r="B2" s="294"/>
      <c r="C2" s="295"/>
      <c r="D2" s="295"/>
      <c r="E2" s="295"/>
      <c r="F2" s="295"/>
      <c r="G2" s="295"/>
      <c r="I2" s="296"/>
    </row>
    <row r="3" spans="1:20" ht="15.5" x14ac:dyDescent="0.35">
      <c r="A3" s="297" t="s">
        <v>315</v>
      </c>
      <c r="B3" s="294"/>
      <c r="C3" s="295"/>
      <c r="D3" s="295"/>
      <c r="E3" s="295"/>
      <c r="F3" s="295"/>
      <c r="G3" s="295"/>
      <c r="I3" s="296"/>
    </row>
    <row r="4" spans="1:20" ht="15.5" x14ac:dyDescent="0.35">
      <c r="A4" s="298" t="s">
        <v>316</v>
      </c>
      <c r="B4" s="294"/>
      <c r="C4" s="295"/>
      <c r="D4" s="295"/>
      <c r="E4" s="295"/>
      <c r="F4" s="295"/>
      <c r="G4" s="295"/>
      <c r="H4" s="287"/>
      <c r="I4" s="296"/>
    </row>
    <row r="5" spans="1:20" s="21" customFormat="1" ht="15.5" x14ac:dyDescent="0.25">
      <c r="A5" s="19" t="s">
        <v>30</v>
      </c>
      <c r="B5" s="97" t="s">
        <v>70</v>
      </c>
      <c r="C5" s="97" t="s">
        <v>71</v>
      </c>
      <c r="D5" s="97" t="s">
        <v>80</v>
      </c>
      <c r="E5" s="97" t="s">
        <v>81</v>
      </c>
      <c r="F5" s="97" t="s">
        <v>82</v>
      </c>
      <c r="G5" s="37" t="s">
        <v>83</v>
      </c>
      <c r="H5" s="37" t="s">
        <v>72</v>
      </c>
      <c r="I5" s="37" t="s">
        <v>89</v>
      </c>
      <c r="J5" s="37" t="s">
        <v>162</v>
      </c>
      <c r="K5" s="93" t="s">
        <v>211</v>
      </c>
    </row>
    <row r="6" spans="1:20" s="16" customFormat="1" ht="15.5" x14ac:dyDescent="0.35">
      <c r="A6" s="46" t="s">
        <v>31</v>
      </c>
      <c r="B6" s="169">
        <v>23</v>
      </c>
      <c r="C6" s="169">
        <v>11</v>
      </c>
      <c r="D6" s="169">
        <v>12</v>
      </c>
      <c r="E6" s="169">
        <v>7</v>
      </c>
      <c r="F6" s="169">
        <v>9</v>
      </c>
      <c r="G6" s="169">
        <v>14</v>
      </c>
      <c r="H6" s="169">
        <v>8</v>
      </c>
      <c r="I6" s="169">
        <v>13</v>
      </c>
      <c r="J6" s="169">
        <v>11</v>
      </c>
      <c r="K6" s="181">
        <v>17</v>
      </c>
    </row>
    <row r="7" spans="1:20" s="16" customFormat="1" ht="15.5" x14ac:dyDescent="0.35">
      <c r="A7" s="46" t="s">
        <v>32</v>
      </c>
      <c r="B7" s="169">
        <v>26</v>
      </c>
      <c r="C7" s="169">
        <v>24</v>
      </c>
      <c r="D7" s="169">
        <v>25</v>
      </c>
      <c r="E7" s="169">
        <v>27</v>
      </c>
      <c r="F7" s="169">
        <v>14</v>
      </c>
      <c r="G7" s="169">
        <v>26</v>
      </c>
      <c r="H7" s="169">
        <v>18</v>
      </c>
      <c r="I7" s="169">
        <v>24</v>
      </c>
      <c r="J7" s="169">
        <v>23</v>
      </c>
      <c r="K7" s="181">
        <v>12</v>
      </c>
    </row>
    <row r="8" spans="1:20" s="16" customFormat="1" ht="15.5" x14ac:dyDescent="0.35">
      <c r="A8" s="46" t="s">
        <v>33</v>
      </c>
      <c r="B8" s="169">
        <v>13</v>
      </c>
      <c r="C8" s="169">
        <v>20</v>
      </c>
      <c r="D8" s="169">
        <v>13</v>
      </c>
      <c r="E8" s="169">
        <v>7</v>
      </c>
      <c r="F8" s="169">
        <v>12</v>
      </c>
      <c r="G8" s="169">
        <v>12</v>
      </c>
      <c r="H8" s="169">
        <v>16</v>
      </c>
      <c r="I8" s="169">
        <v>10</v>
      </c>
      <c r="J8" s="169">
        <v>9</v>
      </c>
      <c r="K8" s="181">
        <v>15</v>
      </c>
    </row>
    <row r="9" spans="1:20" s="16" customFormat="1" ht="15.5" x14ac:dyDescent="0.35">
      <c r="A9" s="46" t="s">
        <v>34</v>
      </c>
      <c r="B9" s="169">
        <v>27</v>
      </c>
      <c r="C9" s="169">
        <v>16</v>
      </c>
      <c r="D9" s="169">
        <v>14</v>
      </c>
      <c r="E9" s="169">
        <v>14</v>
      </c>
      <c r="F9" s="169">
        <v>19</v>
      </c>
      <c r="G9" s="169">
        <v>20</v>
      </c>
      <c r="H9" s="169">
        <v>21</v>
      </c>
      <c r="I9" s="169">
        <v>23</v>
      </c>
      <c r="J9" s="169">
        <v>25</v>
      </c>
      <c r="K9" s="181">
        <v>20</v>
      </c>
    </row>
    <row r="10" spans="1:20" s="16" customFormat="1" ht="15.5" x14ac:dyDescent="0.35">
      <c r="A10" s="46" t="s">
        <v>35</v>
      </c>
      <c r="B10" s="169">
        <v>12</v>
      </c>
      <c r="C10" s="169">
        <v>8</v>
      </c>
      <c r="D10" s="169">
        <v>11</v>
      </c>
      <c r="E10" s="169">
        <v>11</v>
      </c>
      <c r="F10" s="169">
        <v>9</v>
      </c>
      <c r="G10" s="169">
        <v>13</v>
      </c>
      <c r="H10" s="169">
        <v>12</v>
      </c>
      <c r="I10" s="169">
        <v>6</v>
      </c>
      <c r="J10" s="169">
        <v>8</v>
      </c>
      <c r="K10" s="181">
        <v>4</v>
      </c>
    </row>
    <row r="11" spans="1:20" s="16" customFormat="1" ht="15.5" x14ac:dyDescent="0.35">
      <c r="A11" s="46" t="s">
        <v>36</v>
      </c>
      <c r="B11" s="169">
        <v>16</v>
      </c>
      <c r="C11" s="169">
        <v>8</v>
      </c>
      <c r="D11" s="169">
        <v>8</v>
      </c>
      <c r="E11" s="169">
        <v>10</v>
      </c>
      <c r="F11" s="169">
        <v>9</v>
      </c>
      <c r="G11" s="169">
        <v>12</v>
      </c>
      <c r="H11" s="169">
        <v>6</v>
      </c>
      <c r="I11" s="169">
        <v>7</v>
      </c>
      <c r="J11" s="169">
        <v>9</v>
      </c>
      <c r="K11" s="181">
        <v>9</v>
      </c>
    </row>
    <row r="12" spans="1:20" s="16" customFormat="1" ht="15.5" x14ac:dyDescent="0.35">
      <c r="A12" s="46" t="s">
        <v>37</v>
      </c>
      <c r="B12" s="169">
        <v>18</v>
      </c>
      <c r="C12" s="169">
        <v>24</v>
      </c>
      <c r="D12" s="169">
        <v>14</v>
      </c>
      <c r="E12" s="169">
        <v>18</v>
      </c>
      <c r="F12" s="169">
        <v>16</v>
      </c>
      <c r="G12" s="169">
        <v>18</v>
      </c>
      <c r="H12" s="169">
        <v>14</v>
      </c>
      <c r="I12" s="169">
        <v>14</v>
      </c>
      <c r="J12" s="169">
        <v>12</v>
      </c>
      <c r="K12" s="181">
        <v>13</v>
      </c>
    </row>
    <row r="13" spans="1:20" s="16" customFormat="1" ht="15.5" x14ac:dyDescent="0.35">
      <c r="A13" s="46" t="s">
        <v>38</v>
      </c>
      <c r="B13" s="169">
        <v>21</v>
      </c>
      <c r="C13" s="169">
        <v>19</v>
      </c>
      <c r="D13" s="169">
        <v>11</v>
      </c>
      <c r="E13" s="169">
        <v>7</v>
      </c>
      <c r="F13" s="169">
        <v>11</v>
      </c>
      <c r="G13" s="169">
        <v>13</v>
      </c>
      <c r="H13" s="169">
        <v>18</v>
      </c>
      <c r="I13" s="169">
        <v>9</v>
      </c>
      <c r="J13" s="169">
        <v>21</v>
      </c>
      <c r="K13" s="181">
        <v>6</v>
      </c>
    </row>
    <row r="14" spans="1:20" s="16" customFormat="1" ht="15.5" x14ac:dyDescent="0.35">
      <c r="A14" s="46" t="s">
        <v>39</v>
      </c>
      <c r="B14" s="169">
        <v>19</v>
      </c>
      <c r="C14" s="169">
        <v>8</v>
      </c>
      <c r="D14" s="169">
        <v>16</v>
      </c>
      <c r="E14" s="169">
        <v>10</v>
      </c>
      <c r="F14" s="169">
        <v>12</v>
      </c>
      <c r="G14" s="169">
        <v>15</v>
      </c>
      <c r="H14" s="169">
        <v>18</v>
      </c>
      <c r="I14" s="169">
        <v>12</v>
      </c>
      <c r="J14" s="169">
        <v>11</v>
      </c>
      <c r="K14" s="181">
        <v>10</v>
      </c>
    </row>
    <row r="15" spans="1:20" s="16" customFormat="1" ht="15.5" x14ac:dyDescent="0.35">
      <c r="A15" s="46" t="s">
        <v>25</v>
      </c>
      <c r="B15" s="169">
        <v>15</v>
      </c>
      <c r="C15" s="169">
        <v>10</v>
      </c>
      <c r="D15" s="169">
        <v>8</v>
      </c>
      <c r="E15" s="169">
        <v>6</v>
      </c>
      <c r="F15" s="169">
        <v>9</v>
      </c>
      <c r="G15" s="169">
        <v>7</v>
      </c>
      <c r="H15" s="169">
        <v>11</v>
      </c>
      <c r="I15" s="169">
        <v>8</v>
      </c>
      <c r="J15" s="169">
        <v>11</v>
      </c>
      <c r="K15" s="181">
        <v>11</v>
      </c>
    </row>
    <row r="16" spans="1:20" s="16" customFormat="1" ht="15.5" x14ac:dyDescent="0.35">
      <c r="A16" s="46" t="s">
        <v>40</v>
      </c>
      <c r="B16" s="169">
        <v>25</v>
      </c>
      <c r="C16" s="169">
        <v>14</v>
      </c>
      <c r="D16" s="169">
        <v>14</v>
      </c>
      <c r="E16" s="169">
        <v>13</v>
      </c>
      <c r="F16" s="169">
        <v>12</v>
      </c>
      <c r="G16" s="169">
        <v>7</v>
      </c>
      <c r="H16" s="169">
        <v>6</v>
      </c>
      <c r="I16" s="169">
        <v>14</v>
      </c>
      <c r="J16" s="169">
        <v>15</v>
      </c>
      <c r="K16" s="181">
        <v>14</v>
      </c>
    </row>
    <row r="17" spans="1:15" s="16" customFormat="1" ht="15.5" x14ac:dyDescent="0.35">
      <c r="A17" s="46" t="s">
        <v>41</v>
      </c>
      <c r="B17" s="169">
        <v>18</v>
      </c>
      <c r="C17" s="169">
        <v>17</v>
      </c>
      <c r="D17" s="169">
        <v>10</v>
      </c>
      <c r="E17" s="169">
        <v>12</v>
      </c>
      <c r="F17" s="169">
        <v>13</v>
      </c>
      <c r="G17" s="169">
        <v>14</v>
      </c>
      <c r="H17" s="169">
        <v>9</v>
      </c>
      <c r="I17" s="169">
        <v>12</v>
      </c>
      <c r="J17" s="169">
        <v>10</v>
      </c>
      <c r="K17" s="181">
        <v>14</v>
      </c>
    </row>
    <row r="18" spans="1:15" s="16" customFormat="1" ht="15.5" x14ac:dyDescent="0.35">
      <c r="A18" s="46" t="s">
        <v>29</v>
      </c>
      <c r="B18" s="169">
        <v>10</v>
      </c>
      <c r="C18" s="169">
        <v>9</v>
      </c>
      <c r="D18" s="169">
        <v>7</v>
      </c>
      <c r="E18" s="169">
        <v>7</v>
      </c>
      <c r="F18" s="169">
        <v>11</v>
      </c>
      <c r="G18" s="169">
        <v>7</v>
      </c>
      <c r="H18" s="169">
        <v>5</v>
      </c>
      <c r="I18" s="169">
        <v>10</v>
      </c>
      <c r="J18" s="169">
        <v>13</v>
      </c>
      <c r="K18" s="181">
        <v>5</v>
      </c>
    </row>
    <row r="19" spans="1:15" s="16" customFormat="1" ht="15.5" x14ac:dyDescent="0.35">
      <c r="A19" s="46" t="s">
        <v>42</v>
      </c>
      <c r="B19" s="169">
        <v>14</v>
      </c>
      <c r="C19" s="169">
        <v>14</v>
      </c>
      <c r="D19" s="169">
        <v>8</v>
      </c>
      <c r="E19" s="169">
        <v>11</v>
      </c>
      <c r="F19" s="169">
        <v>6</v>
      </c>
      <c r="G19" s="169">
        <v>13</v>
      </c>
      <c r="H19" s="169">
        <v>5</v>
      </c>
      <c r="I19" s="169">
        <v>8</v>
      </c>
      <c r="J19" s="169">
        <v>7</v>
      </c>
      <c r="K19" s="181">
        <v>7</v>
      </c>
    </row>
    <row r="20" spans="1:15" s="16" customFormat="1" ht="15.5" x14ac:dyDescent="0.35">
      <c r="A20" s="46" t="s">
        <v>43</v>
      </c>
      <c r="B20" s="169">
        <v>18</v>
      </c>
      <c r="C20" s="169">
        <v>17</v>
      </c>
      <c r="D20" s="169">
        <v>14</v>
      </c>
      <c r="E20" s="169">
        <v>8</v>
      </c>
      <c r="F20" s="169">
        <v>12</v>
      </c>
      <c r="G20" s="169">
        <v>11</v>
      </c>
      <c r="H20" s="169">
        <v>9</v>
      </c>
      <c r="I20" s="169">
        <v>17</v>
      </c>
      <c r="J20" s="169">
        <v>13</v>
      </c>
      <c r="K20" s="181">
        <v>10</v>
      </c>
    </row>
    <row r="21" spans="1:15" s="16" customFormat="1" ht="15.5" x14ac:dyDescent="0.35">
      <c r="A21" s="46" t="s">
        <v>44</v>
      </c>
      <c r="B21" s="169">
        <v>7</v>
      </c>
      <c r="C21" s="169">
        <v>18</v>
      </c>
      <c r="D21" s="169">
        <v>10</v>
      </c>
      <c r="E21" s="169">
        <v>12</v>
      </c>
      <c r="F21" s="169">
        <v>7</v>
      </c>
      <c r="G21" s="169">
        <v>10</v>
      </c>
      <c r="H21" s="169">
        <v>9</v>
      </c>
      <c r="I21" s="169">
        <v>6</v>
      </c>
      <c r="J21" s="169">
        <v>12</v>
      </c>
      <c r="K21" s="181">
        <v>9</v>
      </c>
    </row>
    <row r="22" spans="1:15" s="16" customFormat="1" ht="15.5" x14ac:dyDescent="0.35">
      <c r="A22" s="46" t="s">
        <v>45</v>
      </c>
      <c r="B22" s="169">
        <v>10</v>
      </c>
      <c r="C22" s="169">
        <v>20</v>
      </c>
      <c r="D22" s="169">
        <v>16</v>
      </c>
      <c r="E22" s="169">
        <v>7</v>
      </c>
      <c r="F22" s="169">
        <v>9</v>
      </c>
      <c r="G22" s="169">
        <v>11</v>
      </c>
      <c r="H22" s="169">
        <v>13</v>
      </c>
      <c r="I22" s="169">
        <v>17</v>
      </c>
      <c r="J22" s="169">
        <v>21</v>
      </c>
      <c r="K22" s="181">
        <v>14</v>
      </c>
    </row>
    <row r="23" spans="1:15" s="16" customFormat="1" ht="15.5" x14ac:dyDescent="0.35">
      <c r="A23" s="46" t="s">
        <v>46</v>
      </c>
      <c r="B23" s="169">
        <v>9</v>
      </c>
      <c r="C23" s="169">
        <v>11</v>
      </c>
      <c r="D23" s="169">
        <v>9</v>
      </c>
      <c r="E23" s="169">
        <v>8</v>
      </c>
      <c r="F23" s="169">
        <v>9</v>
      </c>
      <c r="G23" s="169">
        <v>13</v>
      </c>
      <c r="H23" s="169">
        <v>7</v>
      </c>
      <c r="I23" s="169">
        <v>9</v>
      </c>
      <c r="J23" s="169">
        <v>6</v>
      </c>
      <c r="K23" s="181">
        <v>13</v>
      </c>
    </row>
    <row r="24" spans="1:15" s="16" customFormat="1" ht="15.5" x14ac:dyDescent="0.35">
      <c r="A24" s="46" t="s">
        <v>64</v>
      </c>
      <c r="B24" s="169">
        <v>2</v>
      </c>
      <c r="C24" s="169">
        <v>0</v>
      </c>
      <c r="D24" s="169">
        <v>0</v>
      </c>
      <c r="E24" s="169">
        <v>0</v>
      </c>
      <c r="F24" s="169">
        <v>0</v>
      </c>
      <c r="G24" s="169">
        <v>0</v>
      </c>
      <c r="H24" s="169">
        <v>0</v>
      </c>
      <c r="I24" s="169">
        <v>0</v>
      </c>
      <c r="J24" s="169">
        <v>0</v>
      </c>
      <c r="K24" s="181">
        <v>0</v>
      </c>
      <c r="L24" s="94"/>
      <c r="N24" s="26"/>
      <c r="O24" s="26"/>
    </row>
    <row r="25" spans="1:15" s="26" customFormat="1" ht="15.5" x14ac:dyDescent="0.35">
      <c r="A25" s="47" t="s">
        <v>28</v>
      </c>
      <c r="B25" s="180">
        <f t="shared" ref="B25:I25" si="0">SUM(B6:B24)</f>
        <v>303</v>
      </c>
      <c r="C25" s="180">
        <f t="shared" si="0"/>
        <v>268</v>
      </c>
      <c r="D25" s="180">
        <f t="shared" si="0"/>
        <v>220</v>
      </c>
      <c r="E25" s="180">
        <f t="shared" si="0"/>
        <v>195</v>
      </c>
      <c r="F25" s="180">
        <f t="shared" si="0"/>
        <v>199</v>
      </c>
      <c r="G25" s="180">
        <f t="shared" si="0"/>
        <v>236</v>
      </c>
      <c r="H25" s="180">
        <f t="shared" si="0"/>
        <v>205</v>
      </c>
      <c r="I25" s="180">
        <f t="shared" si="0"/>
        <v>219</v>
      </c>
      <c r="J25" s="180">
        <v>237</v>
      </c>
      <c r="K25" s="180">
        <f>SUM(K6:K24)</f>
        <v>203</v>
      </c>
      <c r="N25" s="22"/>
      <c r="O25" s="22"/>
    </row>
    <row r="26" spans="1:15" s="22" customFormat="1" ht="15.5" x14ac:dyDescent="0.35">
      <c r="A26" s="128"/>
      <c r="B26" s="16"/>
      <c r="C26" s="16"/>
      <c r="D26" s="16"/>
      <c r="E26" s="16"/>
      <c r="F26" s="16"/>
      <c r="G26" s="16"/>
      <c r="H26" s="16"/>
      <c r="I26" s="16"/>
      <c r="J26" s="16"/>
    </row>
    <row r="27" spans="1:15" s="22" customFormat="1" ht="15.5" x14ac:dyDescent="0.35">
      <c r="A27" s="128"/>
      <c r="B27" s="16"/>
      <c r="C27" s="16"/>
      <c r="D27" s="16"/>
      <c r="E27" s="16"/>
      <c r="F27" s="16"/>
      <c r="G27" s="16"/>
      <c r="H27" s="16"/>
      <c r="I27" s="16"/>
      <c r="J27" s="16"/>
    </row>
    <row r="28" spans="1:15" s="22" customFormat="1" ht="15.5" x14ac:dyDescent="0.35">
      <c r="A28" s="174"/>
      <c r="B28" s="16"/>
      <c r="C28" s="16"/>
      <c r="D28" s="16"/>
      <c r="E28" s="16"/>
      <c r="F28" s="16"/>
      <c r="G28" s="16"/>
      <c r="H28" s="16"/>
      <c r="I28" s="16"/>
      <c r="J28" s="16"/>
      <c r="N28" s="16"/>
      <c r="O28" s="16"/>
    </row>
    <row r="29" spans="1:15" s="16" customFormat="1" ht="15.5" x14ac:dyDescent="0.35">
      <c r="A29" s="174"/>
    </row>
    <row r="30" spans="1:15" s="16" customFormat="1" ht="15.5" x14ac:dyDescent="0.35">
      <c r="A30" s="174"/>
    </row>
    <row r="31" spans="1:15" s="16" customFormat="1" ht="15.5" x14ac:dyDescent="0.35"/>
    <row r="32" spans="1:15" s="16" customFormat="1" ht="15.5" x14ac:dyDescent="0.35">
      <c r="N32"/>
      <c r="O32"/>
    </row>
  </sheetData>
  <phoneticPr fontId="56" type="noConversion"/>
  <hyperlinks>
    <hyperlink ref="A4" location="'Table List'!A1" display="Table list" xr:uid="{5310E2F7-E6E3-49CE-957C-697C026F1092}"/>
    <hyperlink ref="A3" location="Notes!A1" display="Notes" xr:uid="{6D96DD98-51E1-40B0-B8F4-B8C3BB098D20}"/>
  </hyperlinks>
  <pageMargins left="0.75" right="0.75" top="1" bottom="1" header="0.5" footer="0.5"/>
  <pageSetup paperSize="9" orientation="portrait" r:id="rId1"/>
  <headerFooter alignWithMargins="0"/>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ADCF2"/>
  </sheetPr>
  <dimension ref="A1:R15"/>
  <sheetViews>
    <sheetView showGridLines="0" workbookViewId="0">
      <selection activeCell="A2" sqref="A2:XFD3"/>
    </sheetView>
  </sheetViews>
  <sheetFormatPr defaultColWidth="9.1796875" defaultRowHeight="12.5" x14ac:dyDescent="0.25"/>
  <cols>
    <col min="1" max="1" width="30.453125" customWidth="1"/>
    <col min="2" max="3" width="5.7265625" customWidth="1"/>
    <col min="4" max="4" width="5.36328125" customWidth="1"/>
    <col min="5" max="5" width="5.453125" customWidth="1"/>
    <col min="6" max="6" width="5.7265625" customWidth="1"/>
    <col min="7" max="7" width="6" customWidth="1"/>
    <col min="8" max="8" width="6.6328125" customWidth="1"/>
    <col min="9" max="9" width="6.26953125" customWidth="1"/>
    <col min="10" max="10" width="5.08984375" customWidth="1"/>
    <col min="11" max="11" width="5.36328125" customWidth="1"/>
  </cols>
  <sheetData>
    <row r="1" spans="1:18" ht="19.5" x14ac:dyDescent="0.45">
      <c r="A1" s="13" t="s">
        <v>294</v>
      </c>
      <c r="B1" s="15"/>
      <c r="C1" s="15"/>
      <c r="D1" s="15"/>
      <c r="E1" s="15"/>
      <c r="F1" s="15"/>
      <c r="R1" s="50"/>
    </row>
    <row r="2" spans="1:18" ht="15.5" x14ac:dyDescent="0.35">
      <c r="A2" s="297" t="s">
        <v>315</v>
      </c>
      <c r="B2" s="294"/>
      <c r="C2" s="295"/>
      <c r="D2" s="295"/>
      <c r="E2" s="295"/>
      <c r="F2" s="295"/>
      <c r="G2" s="295"/>
      <c r="I2" s="296"/>
    </row>
    <row r="3" spans="1:18" ht="15.5" x14ac:dyDescent="0.35">
      <c r="A3" s="298" t="s">
        <v>316</v>
      </c>
      <c r="B3" s="294"/>
      <c r="C3" s="295"/>
      <c r="D3" s="295"/>
      <c r="E3" s="295"/>
      <c r="F3" s="295"/>
      <c r="G3" s="295"/>
      <c r="H3" s="287"/>
      <c r="I3" s="296"/>
    </row>
    <row r="4" spans="1:18" s="21" customFormat="1" ht="15.5" x14ac:dyDescent="0.25">
      <c r="A4" s="27" t="s">
        <v>73</v>
      </c>
      <c r="B4" s="37" t="s">
        <v>70</v>
      </c>
      <c r="C4" s="37" t="s">
        <v>71</v>
      </c>
      <c r="D4" s="37" t="s">
        <v>80</v>
      </c>
      <c r="E4" s="37" t="s">
        <v>81</v>
      </c>
      <c r="F4" s="37" t="s">
        <v>82</v>
      </c>
      <c r="G4" s="20" t="s">
        <v>83</v>
      </c>
      <c r="H4" s="38" t="s">
        <v>72</v>
      </c>
      <c r="I4" s="38" t="s">
        <v>89</v>
      </c>
      <c r="J4" s="20" t="s">
        <v>162</v>
      </c>
      <c r="K4" s="259" t="s">
        <v>211</v>
      </c>
    </row>
    <row r="5" spans="1:18" s="24" customFormat="1" ht="15.5" x14ac:dyDescent="0.25">
      <c r="A5" s="60" t="s">
        <v>47</v>
      </c>
      <c r="B5" s="183">
        <v>116</v>
      </c>
      <c r="C5" s="183">
        <v>87</v>
      </c>
      <c r="D5" s="183">
        <v>85</v>
      </c>
      <c r="E5" s="183">
        <v>78</v>
      </c>
      <c r="F5" s="183">
        <v>78</v>
      </c>
      <c r="G5" s="184">
        <v>94</v>
      </c>
      <c r="H5" s="185">
        <v>83</v>
      </c>
      <c r="I5" s="185">
        <v>93</v>
      </c>
      <c r="J5" s="184">
        <v>83</v>
      </c>
      <c r="K5" s="255">
        <v>73</v>
      </c>
      <c r="L5" s="28"/>
    </row>
    <row r="6" spans="1:18" s="16" customFormat="1" ht="15.5" x14ac:dyDescent="0.35">
      <c r="A6" s="61" t="s">
        <v>78</v>
      </c>
      <c r="B6" s="169">
        <v>32</v>
      </c>
      <c r="C6" s="169">
        <v>32</v>
      </c>
      <c r="D6" s="169">
        <v>28</v>
      </c>
      <c r="E6" s="169">
        <v>16</v>
      </c>
      <c r="F6" s="169">
        <v>23</v>
      </c>
      <c r="G6" s="184">
        <v>28</v>
      </c>
      <c r="H6" s="185">
        <v>31</v>
      </c>
      <c r="I6" s="175">
        <v>26</v>
      </c>
      <c r="J6" s="175">
        <v>35</v>
      </c>
      <c r="K6" s="256">
        <v>25</v>
      </c>
      <c r="L6" s="29"/>
    </row>
    <row r="7" spans="1:18" s="30" customFormat="1" ht="15.5" x14ac:dyDescent="0.35">
      <c r="A7" s="60" t="s">
        <v>74</v>
      </c>
      <c r="B7" s="183">
        <v>39</v>
      </c>
      <c r="C7" s="183">
        <v>49</v>
      </c>
      <c r="D7" s="183">
        <v>34</v>
      </c>
      <c r="E7" s="183">
        <v>34</v>
      </c>
      <c r="F7" s="183">
        <v>22</v>
      </c>
      <c r="G7" s="184">
        <v>32</v>
      </c>
      <c r="H7" s="185">
        <v>23</v>
      </c>
      <c r="I7" s="169">
        <v>30</v>
      </c>
      <c r="J7" s="169">
        <v>36</v>
      </c>
      <c r="K7" s="257">
        <v>27</v>
      </c>
      <c r="L7" s="31"/>
    </row>
    <row r="8" spans="1:18" s="30" customFormat="1" ht="15.5" x14ac:dyDescent="0.35">
      <c r="A8" s="60" t="s">
        <v>75</v>
      </c>
      <c r="B8" s="183">
        <v>33</v>
      </c>
      <c r="C8" s="183">
        <v>38</v>
      </c>
      <c r="D8" s="183">
        <v>40</v>
      </c>
      <c r="E8" s="183">
        <v>35</v>
      </c>
      <c r="F8" s="183">
        <v>34</v>
      </c>
      <c r="G8" s="184">
        <v>36</v>
      </c>
      <c r="H8" s="185">
        <v>28</v>
      </c>
      <c r="I8" s="169">
        <v>30</v>
      </c>
      <c r="J8" s="169">
        <v>38</v>
      </c>
      <c r="K8" s="257">
        <v>51</v>
      </c>
      <c r="L8" s="32"/>
      <c r="M8" s="101"/>
      <c r="N8" s="100"/>
      <c r="O8" s="25"/>
      <c r="P8" s="33"/>
    </row>
    <row r="9" spans="1:18" s="30" customFormat="1" ht="15.5" x14ac:dyDescent="0.35">
      <c r="A9" s="60" t="s">
        <v>79</v>
      </c>
      <c r="B9" s="183">
        <v>58</v>
      </c>
      <c r="C9" s="183">
        <v>62</v>
      </c>
      <c r="D9" s="183">
        <v>33</v>
      </c>
      <c r="E9" s="183">
        <v>32</v>
      </c>
      <c r="F9" s="183">
        <v>42</v>
      </c>
      <c r="G9" s="184">
        <v>46</v>
      </c>
      <c r="H9" s="185">
        <v>40</v>
      </c>
      <c r="I9" s="184">
        <v>40</v>
      </c>
      <c r="J9" s="184">
        <v>45</v>
      </c>
      <c r="K9" s="255">
        <v>27</v>
      </c>
      <c r="L9" s="34"/>
      <c r="M9" s="25"/>
      <c r="N9" s="25"/>
      <c r="O9" s="25"/>
      <c r="P9" s="33"/>
    </row>
    <row r="10" spans="1:18" s="30" customFormat="1" ht="15.5" x14ac:dyDescent="0.35">
      <c r="A10" s="60" t="s">
        <v>76</v>
      </c>
      <c r="B10" s="183">
        <v>98</v>
      </c>
      <c r="C10" s="183">
        <v>70</v>
      </c>
      <c r="D10" s="183">
        <v>68</v>
      </c>
      <c r="E10" s="183">
        <v>51</v>
      </c>
      <c r="F10" s="183">
        <v>57</v>
      </c>
      <c r="G10" s="184">
        <v>64</v>
      </c>
      <c r="H10" s="184">
        <v>60</v>
      </c>
      <c r="I10" s="184">
        <v>56</v>
      </c>
      <c r="J10" s="184">
        <v>73</v>
      </c>
      <c r="K10" s="255">
        <v>76</v>
      </c>
      <c r="L10" s="34"/>
      <c r="M10" s="25"/>
      <c r="N10" s="25"/>
      <c r="O10" s="25"/>
      <c r="P10" s="33"/>
    </row>
    <row r="11" spans="1:18" s="30" customFormat="1" ht="15.5" x14ac:dyDescent="0.35">
      <c r="A11" s="60" t="s">
        <v>77</v>
      </c>
      <c r="B11" s="183">
        <v>205</v>
      </c>
      <c r="C11" s="183">
        <v>198</v>
      </c>
      <c r="D11" s="183">
        <v>152</v>
      </c>
      <c r="E11" s="183">
        <v>144</v>
      </c>
      <c r="F11" s="183">
        <v>142</v>
      </c>
      <c r="G11" s="186">
        <v>172</v>
      </c>
      <c r="H11" s="186">
        <v>145</v>
      </c>
      <c r="I11" s="186">
        <v>163</v>
      </c>
      <c r="J11" s="186">
        <v>164</v>
      </c>
      <c r="K11" s="258">
        <v>127</v>
      </c>
      <c r="L11" s="34"/>
      <c r="M11" s="25"/>
      <c r="N11" s="25"/>
      <c r="O11" s="25"/>
      <c r="P11" s="25"/>
      <c r="Q11" s="33"/>
    </row>
    <row r="12" spans="1:18" ht="13" x14ac:dyDescent="0.3">
      <c r="A12" s="53"/>
    </row>
    <row r="13" spans="1:18" ht="15.5" x14ac:dyDescent="0.35">
      <c r="A13" s="62"/>
    </row>
    <row r="14" spans="1:18" x14ac:dyDescent="0.25">
      <c r="A14" s="63"/>
    </row>
    <row r="15" spans="1:18" x14ac:dyDescent="0.25">
      <c r="A15" s="5"/>
    </row>
  </sheetData>
  <phoneticPr fontId="57" type="noConversion"/>
  <hyperlinks>
    <hyperlink ref="A3" location="'Table List'!A1" display="Table list" xr:uid="{EAE7CE29-65FC-46B6-9370-ADEF280CF4C0}"/>
    <hyperlink ref="A2" location="Notes!A1" display="Notes" xr:uid="{EC0B3494-EAB2-47B6-9B92-A594B7A33D4D}"/>
  </hyperlink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7"/>
  <sheetViews>
    <sheetView showGridLines="0" workbookViewId="0">
      <selection activeCell="A22" sqref="A22"/>
    </sheetView>
  </sheetViews>
  <sheetFormatPr defaultColWidth="8.81640625" defaultRowHeight="13" x14ac:dyDescent="0.25"/>
  <cols>
    <col min="1" max="1" width="11.1796875" style="69" customWidth="1"/>
    <col min="2" max="2" width="38.453125" style="69" customWidth="1"/>
    <col min="3" max="3" width="39.90625" style="69" customWidth="1"/>
    <col min="4" max="4" width="10.453125" style="69" customWidth="1"/>
    <col min="5" max="16384" width="8.81640625" style="69"/>
  </cols>
  <sheetData>
    <row r="1" spans="1:7" ht="20.5" customHeight="1" x14ac:dyDescent="0.25">
      <c r="A1" s="81" t="s">
        <v>104</v>
      </c>
      <c r="B1" s="70"/>
      <c r="C1" s="70"/>
      <c r="E1" s="50"/>
      <c r="F1" s="50" t="s">
        <v>128</v>
      </c>
      <c r="G1" s="72"/>
    </row>
    <row r="2" spans="1:7" s="71" customFormat="1" ht="17" customHeight="1" x14ac:dyDescent="0.35">
      <c r="A2" s="16" t="s">
        <v>129</v>
      </c>
      <c r="B2" s="22"/>
      <c r="C2" s="22"/>
      <c r="D2" s="22"/>
    </row>
    <row r="3" spans="1:7" s="16" customFormat="1" ht="12.5" customHeight="1" x14ac:dyDescent="0.35">
      <c r="A3" s="16" t="s">
        <v>142</v>
      </c>
    </row>
    <row r="4" spans="1:7" s="16" customFormat="1" ht="14" customHeight="1" x14ac:dyDescent="0.35">
      <c r="A4" s="83" t="s">
        <v>181</v>
      </c>
    </row>
    <row r="5" spans="1:7" s="16" customFormat="1" ht="11" customHeight="1" x14ac:dyDescent="0.35">
      <c r="A5" s="16" t="s">
        <v>130</v>
      </c>
    </row>
    <row r="6" spans="1:7" s="16" customFormat="1" ht="23.5" customHeight="1" x14ac:dyDescent="0.35">
      <c r="A6" s="16" t="s">
        <v>151</v>
      </c>
    </row>
    <row r="7" spans="1:7" s="16" customFormat="1" ht="15.5" x14ac:dyDescent="0.35">
      <c r="A7" s="16" t="s">
        <v>152</v>
      </c>
    </row>
    <row r="8" spans="1:7" s="16" customFormat="1" ht="15.5" x14ac:dyDescent="0.35">
      <c r="A8" s="16" t="s">
        <v>153</v>
      </c>
    </row>
    <row r="9" spans="1:7" s="22" customFormat="1" ht="27" customHeight="1" thickBot="1" x14ac:dyDescent="0.3">
      <c r="A9" s="108" t="s">
        <v>143</v>
      </c>
      <c r="B9" s="73"/>
      <c r="C9" s="73"/>
      <c r="D9" s="71"/>
    </row>
    <row r="10" spans="1:7" ht="16" thickBot="1" x14ac:dyDescent="0.3">
      <c r="A10" s="109" t="s">
        <v>105</v>
      </c>
      <c r="B10" s="110" t="s">
        <v>106</v>
      </c>
      <c r="C10" s="111" t="s">
        <v>107</v>
      </c>
    </row>
    <row r="11" spans="1:7" ht="15.5" x14ac:dyDescent="0.25">
      <c r="A11" s="112" t="s">
        <v>86</v>
      </c>
      <c r="B11" s="113" t="s">
        <v>85</v>
      </c>
      <c r="C11" s="114" t="s">
        <v>108</v>
      </c>
    </row>
    <row r="12" spans="1:7" ht="16" thickBot="1" x14ac:dyDescent="0.3">
      <c r="A12" s="115" t="s">
        <v>87</v>
      </c>
      <c r="B12" s="116" t="s">
        <v>109</v>
      </c>
      <c r="C12" s="117" t="s">
        <v>144</v>
      </c>
    </row>
    <row r="13" spans="1:7" ht="15.5" x14ac:dyDescent="0.25">
      <c r="A13" s="22"/>
      <c r="B13" s="22"/>
      <c r="C13" s="123"/>
    </row>
    <row r="14" spans="1:7" ht="15.5" x14ac:dyDescent="0.25">
      <c r="A14" s="21" t="s">
        <v>322</v>
      </c>
      <c r="B14" s="22"/>
      <c r="C14" s="123"/>
    </row>
    <row r="15" spans="1:7" ht="15.5" x14ac:dyDescent="0.25">
      <c r="A15" s="22" t="s">
        <v>317</v>
      </c>
      <c r="B15" s="22"/>
      <c r="C15" s="123"/>
    </row>
    <row r="16" spans="1:7" ht="15.5" x14ac:dyDescent="0.25">
      <c r="A16" s="22" t="s">
        <v>318</v>
      </c>
      <c r="B16" s="22"/>
      <c r="C16" s="123"/>
    </row>
    <row r="17" spans="1:3" ht="15.5" x14ac:dyDescent="0.25">
      <c r="A17" s="22" t="s">
        <v>319</v>
      </c>
      <c r="B17" s="22"/>
      <c r="C17" s="123"/>
    </row>
    <row r="18" spans="1:3" ht="15.5" x14ac:dyDescent="0.25">
      <c r="A18" s="22"/>
      <c r="B18" s="22"/>
      <c r="C18" s="123"/>
    </row>
    <row r="19" spans="1:3" ht="15.5" x14ac:dyDescent="0.25">
      <c r="A19" s="22" t="s">
        <v>320</v>
      </c>
      <c r="B19" s="22"/>
      <c r="C19" s="123"/>
    </row>
    <row r="20" spans="1:3" ht="15.5" x14ac:dyDescent="0.25">
      <c r="A20" s="22" t="s">
        <v>321</v>
      </c>
      <c r="B20" s="22"/>
      <c r="C20" s="123"/>
    </row>
    <row r="21" spans="1:3" ht="8.5" customHeight="1" x14ac:dyDescent="0.25">
      <c r="A21" s="22"/>
      <c r="B21" s="22"/>
      <c r="C21" s="123"/>
    </row>
    <row r="22" spans="1:3" ht="16" customHeight="1" x14ac:dyDescent="0.25">
      <c r="A22" s="302" t="s">
        <v>327</v>
      </c>
      <c r="B22" s="22"/>
      <c r="C22" s="123"/>
    </row>
    <row r="23" spans="1:3" s="40" customFormat="1" ht="27" customHeight="1" x14ac:dyDescent="0.35">
      <c r="A23" s="23" t="s">
        <v>154</v>
      </c>
    </row>
    <row r="24" spans="1:3" s="16" customFormat="1" ht="15.5" x14ac:dyDescent="0.35">
      <c r="A24" s="16" t="s">
        <v>155</v>
      </c>
    </row>
    <row r="25" spans="1:3" s="16" customFormat="1" ht="15.5" x14ac:dyDescent="0.35">
      <c r="A25" s="16" t="s">
        <v>156</v>
      </c>
    </row>
    <row r="26" spans="1:3" s="16" customFormat="1" ht="15.5" x14ac:dyDescent="0.35">
      <c r="A26" s="16" t="s">
        <v>157</v>
      </c>
    </row>
    <row r="27" spans="1:3" s="16" customFormat="1" ht="23" customHeight="1" x14ac:dyDescent="0.35">
      <c r="A27" s="16" t="s">
        <v>311</v>
      </c>
    </row>
    <row r="28" spans="1:3" s="16" customFormat="1" ht="15.5" x14ac:dyDescent="0.35">
      <c r="A28" s="16" t="s">
        <v>158</v>
      </c>
    </row>
    <row r="29" spans="1:3" s="16" customFormat="1" ht="15.5" x14ac:dyDescent="0.35">
      <c r="A29" s="16" t="s">
        <v>159</v>
      </c>
    </row>
    <row r="30" spans="1:3" ht="16" customHeight="1" x14ac:dyDescent="0.35">
      <c r="A30" s="83" t="s">
        <v>312</v>
      </c>
    </row>
    <row r="31" spans="1:3" s="22" customFormat="1" ht="22.5" customHeight="1" x14ac:dyDescent="0.35">
      <c r="A31" s="23" t="s">
        <v>160</v>
      </c>
    </row>
    <row r="32" spans="1:3" s="22" customFormat="1" ht="17.5" customHeight="1" x14ac:dyDescent="0.25">
      <c r="A32" s="292" t="s">
        <v>313</v>
      </c>
    </row>
    <row r="33" spans="1:4" s="22" customFormat="1" ht="15.5" x14ac:dyDescent="0.25">
      <c r="A33" s="22" t="s">
        <v>161</v>
      </c>
      <c r="B33" s="118"/>
      <c r="C33" s="118"/>
    </row>
    <row r="34" spans="1:4" s="40" customFormat="1" ht="29" customHeight="1" x14ac:dyDescent="0.35">
      <c r="A34" s="23" t="s">
        <v>139</v>
      </c>
    </row>
    <row r="35" spans="1:4" s="121" customFormat="1" ht="15.5" x14ac:dyDescent="0.25">
      <c r="A35" s="119" t="s">
        <v>140</v>
      </c>
      <c r="B35" s="120" t="s">
        <v>111</v>
      </c>
    </row>
    <row r="36" spans="1:4" s="121" customFormat="1" ht="15.5" x14ac:dyDescent="0.25">
      <c r="A36" s="121" t="s">
        <v>110</v>
      </c>
      <c r="B36" s="122" t="s">
        <v>112</v>
      </c>
      <c r="C36" s="123"/>
      <c r="D36" s="123"/>
    </row>
    <row r="37" spans="1:4" s="121" customFormat="1" ht="15.5" x14ac:dyDescent="0.25">
      <c r="A37" s="124" t="s">
        <v>113</v>
      </c>
      <c r="B37" s="122" t="s">
        <v>114</v>
      </c>
      <c r="C37" s="123"/>
      <c r="D37" s="123"/>
    </row>
    <row r="38" spans="1:4" s="121" customFormat="1" ht="15.5" x14ac:dyDescent="0.25">
      <c r="A38" s="124" t="s">
        <v>115</v>
      </c>
      <c r="B38" s="122" t="s">
        <v>116</v>
      </c>
      <c r="C38" s="123"/>
      <c r="D38" s="123"/>
    </row>
    <row r="39" spans="1:4" s="121" customFormat="1" ht="15.5" x14ac:dyDescent="0.25">
      <c r="A39" s="124" t="s">
        <v>117</v>
      </c>
      <c r="B39" s="122" t="s">
        <v>118</v>
      </c>
      <c r="C39" s="123"/>
      <c r="D39" s="123"/>
    </row>
    <row r="40" spans="1:4" s="121" customFormat="1" ht="15.5" x14ac:dyDescent="0.25">
      <c r="A40" s="124" t="s">
        <v>119</v>
      </c>
      <c r="B40" s="122" t="s">
        <v>120</v>
      </c>
      <c r="C40" s="123"/>
      <c r="D40" s="123"/>
    </row>
    <row r="41" spans="1:4" s="121" customFormat="1" ht="15.5" x14ac:dyDescent="0.25">
      <c r="A41" s="124" t="s">
        <v>119</v>
      </c>
      <c r="B41" s="122" t="s">
        <v>121</v>
      </c>
      <c r="C41" s="123"/>
      <c r="D41" s="123"/>
    </row>
    <row r="42" spans="1:4" s="121" customFormat="1" ht="15.5" x14ac:dyDescent="0.25">
      <c r="A42" s="124" t="s">
        <v>119</v>
      </c>
      <c r="B42" s="122" t="s">
        <v>122</v>
      </c>
      <c r="C42" s="123"/>
      <c r="D42" s="123"/>
    </row>
    <row r="43" spans="1:4" s="121" customFormat="1" ht="15.5" x14ac:dyDescent="0.25">
      <c r="A43" s="124" t="s">
        <v>119</v>
      </c>
      <c r="B43" s="122" t="s">
        <v>123</v>
      </c>
      <c r="C43" s="123"/>
      <c r="D43" s="123"/>
    </row>
    <row r="44" spans="1:4" s="121" customFormat="1" ht="15.5" x14ac:dyDescent="0.25">
      <c r="A44" s="124" t="s">
        <v>119</v>
      </c>
      <c r="B44" s="122" t="s">
        <v>124</v>
      </c>
      <c r="C44" s="123"/>
      <c r="D44" s="123"/>
    </row>
    <row r="45" spans="1:4" s="121" customFormat="1" ht="15.5" x14ac:dyDescent="0.25">
      <c r="A45" s="124" t="s">
        <v>119</v>
      </c>
      <c r="B45" s="122" t="s">
        <v>125</v>
      </c>
      <c r="C45" s="123"/>
      <c r="D45" s="123"/>
    </row>
    <row r="46" spans="1:4" s="121" customFormat="1" ht="15.5" x14ac:dyDescent="0.25">
      <c r="A46" s="124" t="s">
        <v>119</v>
      </c>
      <c r="B46" s="122" t="s">
        <v>126</v>
      </c>
      <c r="C46" s="123"/>
      <c r="D46" s="123"/>
    </row>
    <row r="47" spans="1:4" s="121" customFormat="1" ht="15.5" x14ac:dyDescent="0.25">
      <c r="A47" s="124" t="s">
        <v>119</v>
      </c>
      <c r="B47" s="122" t="s">
        <v>127</v>
      </c>
      <c r="C47" s="123"/>
      <c r="D47" s="123"/>
    </row>
  </sheetData>
  <hyperlinks>
    <hyperlink ref="B40" r:id="rId1" xr:uid="{00000000-0004-0000-0100-000000000000}"/>
    <hyperlink ref="B41" r:id="rId2" xr:uid="{00000000-0004-0000-0100-000001000000}"/>
    <hyperlink ref="B38" r:id="rId3" xr:uid="{00000000-0004-0000-0100-000002000000}"/>
    <hyperlink ref="B37" r:id="rId4" xr:uid="{00000000-0004-0000-0100-000003000000}"/>
    <hyperlink ref="B39" r:id="rId5" xr:uid="{00000000-0004-0000-0100-000004000000}"/>
    <hyperlink ref="B45" r:id="rId6" xr:uid="{00000000-0004-0000-0100-000005000000}"/>
    <hyperlink ref="B44" r:id="rId7" xr:uid="{00000000-0004-0000-0100-000006000000}"/>
    <hyperlink ref="B43" r:id="rId8" xr:uid="{00000000-0004-0000-0100-000007000000}"/>
    <hyperlink ref="B42" r:id="rId9" xr:uid="{00000000-0004-0000-0100-000008000000}"/>
    <hyperlink ref="B46" r:id="rId10" xr:uid="{00000000-0004-0000-0100-000009000000}"/>
    <hyperlink ref="B47" r:id="rId11" xr:uid="{00000000-0004-0000-0100-00000A000000}"/>
    <hyperlink ref="B36" r:id="rId12" xr:uid="{00000000-0004-0000-0100-00000B000000}"/>
    <hyperlink ref="F1" location="'Table List'!A1" display="Table list" xr:uid="{00000000-0004-0000-0100-00000D000000}"/>
    <hyperlink ref="A35" r:id="rId13" display="Suicide registrations in the UK" xr:uid="{00000000-0004-0000-0100-00000E000000}"/>
    <hyperlink ref="B35" r:id="rId14" xr:uid="{00000000-0004-0000-0100-00000F000000}"/>
    <hyperlink ref="A4" r:id="rId15" xr:uid="{00000000-0004-0000-0100-00000C000000}"/>
    <hyperlink ref="A27" r:id="rId16" display="review " xr:uid="{EBCB548F-1D67-4367-9ABB-8AE28C71ABD4}"/>
    <hyperlink ref="A30" r:id="rId17" display="User Guide for Suicide Statistics in Northern Ireland." xr:uid="{2E89A705-EBC9-4775-BA1A-239B034FB11A}"/>
    <hyperlink ref="A32" r:id="rId18" display="Quality Assurance of Administrative Data (QAAD) " xr:uid="{313B5AE0-DF45-481F-B751-1A2CCEFD1E2C}"/>
    <hyperlink ref="A22" location="'Figure 9'!A1" display="occurrence trends based on a ‘3-year rolling average" xr:uid="{A6865F11-CD30-4AE4-B872-379ADD130F4D}"/>
  </hyperlinks>
  <pageMargins left="0.7" right="0.7" top="0.75" bottom="0.75" header="0.3" footer="0.3"/>
  <pageSetup orientation="portrait" horizontalDpi="90" verticalDpi="90" r:id="rId19"/>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ADCF2"/>
  </sheetPr>
  <dimension ref="A1:N14"/>
  <sheetViews>
    <sheetView showGridLines="0" workbookViewId="0">
      <selection activeCell="J12" sqref="J12"/>
    </sheetView>
  </sheetViews>
  <sheetFormatPr defaultColWidth="9.1796875" defaultRowHeight="14.5" x14ac:dyDescent="0.35"/>
  <cols>
    <col min="1" max="1" width="19" style="7" customWidth="1"/>
    <col min="2" max="2" width="16.26953125" style="7" customWidth="1"/>
    <col min="3" max="3" width="4.08984375" style="7" customWidth="1"/>
    <col min="4" max="4" width="4.1796875" style="7" customWidth="1"/>
    <col min="5" max="5" width="4.54296875" style="7" customWidth="1"/>
    <col min="6" max="6" width="16.26953125" style="7" customWidth="1"/>
    <col min="7" max="7" width="7.453125" style="7" customWidth="1"/>
    <col min="8" max="15" width="9.1796875" style="7"/>
    <col min="16" max="16" width="6.7265625" style="7" customWidth="1"/>
    <col min="17" max="16384" width="9.1796875" style="7"/>
  </cols>
  <sheetData>
    <row r="1" spans="1:14" ht="19.5" x14ac:dyDescent="0.45">
      <c r="A1" s="14" t="s">
        <v>295</v>
      </c>
      <c r="B1" s="15"/>
      <c r="C1" s="15"/>
      <c r="D1" s="15"/>
      <c r="E1" s="15"/>
      <c r="F1" s="15"/>
      <c r="G1" s="15"/>
      <c r="H1" s="15"/>
      <c r="I1" s="15"/>
    </row>
    <row r="2" spans="1:14" customFormat="1" ht="15.5" x14ac:dyDescent="0.35">
      <c r="A2" s="297" t="s">
        <v>315</v>
      </c>
      <c r="B2" s="294"/>
      <c r="C2" s="295"/>
      <c r="D2" s="295"/>
      <c r="E2" s="295"/>
      <c r="F2" s="295"/>
      <c r="G2" s="295"/>
      <c r="I2" s="296"/>
    </row>
    <row r="3" spans="1:14" customFormat="1" ht="15.5" x14ac:dyDescent="0.35">
      <c r="A3" s="298" t="s">
        <v>316</v>
      </c>
      <c r="B3" s="294"/>
      <c r="C3" s="295"/>
      <c r="D3" s="295"/>
      <c r="E3" s="295"/>
      <c r="F3" s="295"/>
      <c r="G3" s="295"/>
      <c r="H3" s="287"/>
      <c r="I3" s="296"/>
    </row>
    <row r="4" spans="1:14" s="35" customFormat="1" ht="15.5" x14ac:dyDescent="0.35">
      <c r="A4" s="237" t="s">
        <v>11</v>
      </c>
      <c r="B4" s="190" t="s">
        <v>53</v>
      </c>
      <c r="C4" s="191" t="s">
        <v>191</v>
      </c>
      <c r="D4" s="191" t="s">
        <v>192</v>
      </c>
      <c r="E4" s="191" t="s">
        <v>193</v>
      </c>
      <c r="F4" s="190" t="s">
        <v>54</v>
      </c>
      <c r="G4" s="192" t="s">
        <v>16</v>
      </c>
      <c r="N4" s="287"/>
    </row>
    <row r="5" spans="1:14" s="35" customFormat="1" ht="15.5" x14ac:dyDescent="0.35">
      <c r="A5" s="187">
        <v>2013</v>
      </c>
      <c r="B5" s="183">
        <v>97</v>
      </c>
      <c r="C5" s="183">
        <v>68</v>
      </c>
      <c r="D5" s="183">
        <v>49</v>
      </c>
      <c r="E5" s="183">
        <v>59</v>
      </c>
      <c r="F5" s="183">
        <v>30</v>
      </c>
      <c r="G5" s="188">
        <f t="shared" ref="G5:G10" si="0">SUM(B5:F5)</f>
        <v>303</v>
      </c>
    </row>
    <row r="6" spans="1:14" s="35" customFormat="1" ht="15.5" x14ac:dyDescent="0.35">
      <c r="A6" s="187">
        <v>2014</v>
      </c>
      <c r="B6" s="183">
        <v>77</v>
      </c>
      <c r="C6" s="183">
        <v>66</v>
      </c>
      <c r="D6" s="183">
        <v>56</v>
      </c>
      <c r="E6" s="183">
        <v>39</v>
      </c>
      <c r="F6" s="183">
        <v>30</v>
      </c>
      <c r="G6" s="188">
        <f t="shared" si="0"/>
        <v>268</v>
      </c>
    </row>
    <row r="7" spans="1:14" s="35" customFormat="1" ht="15.5" x14ac:dyDescent="0.35">
      <c r="A7" s="187">
        <v>2015</v>
      </c>
      <c r="B7" s="183">
        <v>65</v>
      </c>
      <c r="C7" s="183">
        <v>46</v>
      </c>
      <c r="D7" s="183">
        <v>36</v>
      </c>
      <c r="E7" s="183">
        <v>45</v>
      </c>
      <c r="F7" s="183">
        <v>28</v>
      </c>
      <c r="G7" s="188">
        <f t="shared" si="0"/>
        <v>220</v>
      </c>
    </row>
    <row r="8" spans="1:14" s="35" customFormat="1" ht="15.5" x14ac:dyDescent="0.35">
      <c r="A8" s="187">
        <v>2016</v>
      </c>
      <c r="B8" s="183">
        <v>72</v>
      </c>
      <c r="C8" s="183">
        <v>43</v>
      </c>
      <c r="D8" s="183">
        <v>30</v>
      </c>
      <c r="E8" s="183">
        <v>24</v>
      </c>
      <c r="F8" s="183">
        <v>26</v>
      </c>
      <c r="G8" s="188">
        <f t="shared" si="0"/>
        <v>195</v>
      </c>
    </row>
    <row r="9" spans="1:14" s="35" customFormat="1" ht="15.5" x14ac:dyDescent="0.35">
      <c r="A9" s="187">
        <v>2017</v>
      </c>
      <c r="B9" s="183">
        <v>60</v>
      </c>
      <c r="C9" s="183">
        <v>50</v>
      </c>
      <c r="D9" s="183">
        <v>31</v>
      </c>
      <c r="E9" s="183">
        <v>36</v>
      </c>
      <c r="F9" s="183">
        <v>22</v>
      </c>
      <c r="G9" s="188">
        <f t="shared" si="0"/>
        <v>199</v>
      </c>
    </row>
    <row r="10" spans="1:14" s="35" customFormat="1" ht="15.5" x14ac:dyDescent="0.35">
      <c r="A10" s="187">
        <v>2018</v>
      </c>
      <c r="B10" s="183">
        <v>71</v>
      </c>
      <c r="C10" s="183">
        <v>54</v>
      </c>
      <c r="D10" s="183">
        <v>48</v>
      </c>
      <c r="E10" s="183">
        <v>38</v>
      </c>
      <c r="F10" s="183">
        <v>25</v>
      </c>
      <c r="G10" s="188">
        <f t="shared" si="0"/>
        <v>236</v>
      </c>
    </row>
    <row r="11" spans="1:14" s="35" customFormat="1" ht="15.5" x14ac:dyDescent="0.35">
      <c r="A11" s="187">
        <v>2019</v>
      </c>
      <c r="B11" s="183">
        <v>57</v>
      </c>
      <c r="C11" s="183">
        <v>47</v>
      </c>
      <c r="D11" s="183">
        <v>40</v>
      </c>
      <c r="E11" s="183">
        <v>26</v>
      </c>
      <c r="F11" s="183">
        <v>35</v>
      </c>
      <c r="G11" s="188">
        <f t="shared" ref="G11:G13" si="1">SUM(B11:F11)</f>
        <v>205</v>
      </c>
    </row>
    <row r="12" spans="1:14" s="35" customFormat="1" ht="17.149999999999999" customHeight="1" x14ac:dyDescent="0.35">
      <c r="A12" s="187">
        <v>2020</v>
      </c>
      <c r="B12" s="183">
        <v>62</v>
      </c>
      <c r="C12" s="183">
        <v>49</v>
      </c>
      <c r="D12" s="183">
        <v>34</v>
      </c>
      <c r="E12" s="183">
        <v>39</v>
      </c>
      <c r="F12" s="183">
        <v>35</v>
      </c>
      <c r="G12" s="188">
        <f t="shared" si="1"/>
        <v>219</v>
      </c>
    </row>
    <row r="13" spans="1:14" s="35" customFormat="1" ht="15.5" x14ac:dyDescent="0.35">
      <c r="A13" s="187">
        <v>2021</v>
      </c>
      <c r="B13" s="193">
        <v>80</v>
      </c>
      <c r="C13" s="183">
        <v>50</v>
      </c>
      <c r="D13" s="183">
        <v>43</v>
      </c>
      <c r="E13" s="183">
        <v>42</v>
      </c>
      <c r="F13" s="194">
        <v>22</v>
      </c>
      <c r="G13" s="188">
        <f t="shared" si="1"/>
        <v>237</v>
      </c>
    </row>
    <row r="14" spans="1:14" s="16" customFormat="1" ht="15.5" x14ac:dyDescent="0.35">
      <c r="A14" s="187">
        <v>2022</v>
      </c>
      <c r="B14" s="183">
        <v>63</v>
      </c>
      <c r="C14" s="183">
        <v>48</v>
      </c>
      <c r="D14" s="183">
        <v>43</v>
      </c>
      <c r="E14" s="183">
        <v>30</v>
      </c>
      <c r="F14" s="183">
        <v>19</v>
      </c>
      <c r="G14" s="188">
        <f>SUM(B14:F14)</f>
        <v>203</v>
      </c>
    </row>
  </sheetData>
  <hyperlinks>
    <hyperlink ref="A3" location="'Table List'!A1" display="Table list" xr:uid="{04E360ED-6D80-48B5-80F0-1900E8237E9B}"/>
    <hyperlink ref="A2" location="Notes!A1" display="Notes" xr:uid="{3C58960A-4A59-42D5-8752-A27F22AB712D}"/>
  </hyperlinks>
  <pageMargins left="0.7" right="0.7" top="0.75" bottom="0.75" header="0.3" footer="0.3"/>
  <pageSetup paperSize="9"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A2758-A1D7-4693-A82B-475CA085B4B8}">
  <sheetPr>
    <tabColor rgb="FFCADCF2"/>
  </sheetPr>
  <dimension ref="A1:Q26"/>
  <sheetViews>
    <sheetView showGridLines="0" workbookViewId="0">
      <pane ySplit="6" topLeftCell="A10" activePane="bottomLeft" state="frozen"/>
      <selection pane="bottomLeft" activeCell="I17" sqref="I17"/>
    </sheetView>
  </sheetViews>
  <sheetFormatPr defaultColWidth="9.1796875" defaultRowHeight="14.5" x14ac:dyDescent="0.35"/>
  <cols>
    <col min="1" max="1" width="18.453125" style="7" customWidth="1"/>
    <col min="2" max="2" width="16.26953125" style="7" customWidth="1"/>
    <col min="3" max="3" width="5.1796875" style="7" customWidth="1"/>
    <col min="4" max="4" width="5.08984375" style="7" customWidth="1"/>
    <col min="5" max="5" width="5.453125" style="7" customWidth="1"/>
    <col min="6" max="6" width="16.26953125" style="7" customWidth="1"/>
    <col min="7" max="14" width="9.1796875" style="7"/>
    <col min="15" max="15" width="6.7265625" style="7" customWidth="1"/>
    <col min="16" max="16384" width="9.1796875" style="7"/>
  </cols>
  <sheetData>
    <row r="1" spans="1:17" ht="19.5" x14ac:dyDescent="0.45">
      <c r="A1" s="14" t="s">
        <v>296</v>
      </c>
      <c r="B1" s="15"/>
      <c r="C1" s="15"/>
      <c r="D1" s="15"/>
      <c r="E1" s="15"/>
      <c r="F1" s="15"/>
      <c r="G1" s="15"/>
      <c r="H1" s="15"/>
    </row>
    <row r="2" spans="1:17" customFormat="1" ht="19.5" x14ac:dyDescent="0.45">
      <c r="A2" s="13" t="s">
        <v>297</v>
      </c>
      <c r="B2" s="13"/>
      <c r="C2" s="13"/>
      <c r="D2" s="13"/>
      <c r="E2" s="13"/>
      <c r="F2" s="13"/>
      <c r="G2" s="13"/>
      <c r="H2" s="13"/>
      <c r="I2" s="13"/>
      <c r="Q2" s="50"/>
    </row>
    <row r="3" spans="1:17" customFormat="1" ht="15.5" x14ac:dyDescent="0.35">
      <c r="A3" s="293" t="s">
        <v>314</v>
      </c>
      <c r="B3" s="294"/>
      <c r="C3" s="295"/>
      <c r="D3" s="295"/>
      <c r="E3" s="295"/>
      <c r="F3" s="295"/>
      <c r="G3" s="295"/>
      <c r="I3" s="296"/>
    </row>
    <row r="4" spans="1:17" customFormat="1" ht="15.5" x14ac:dyDescent="0.35">
      <c r="A4" s="297" t="s">
        <v>315</v>
      </c>
      <c r="B4" s="294"/>
      <c r="C4" s="295"/>
      <c r="D4" s="295"/>
      <c r="E4" s="295"/>
      <c r="F4" s="295"/>
      <c r="G4" s="295"/>
      <c r="I4" s="296"/>
    </row>
    <row r="5" spans="1:17" customFormat="1" ht="15.5" x14ac:dyDescent="0.35">
      <c r="A5" s="298" t="s">
        <v>316</v>
      </c>
      <c r="B5" s="294"/>
      <c r="C5" s="295"/>
      <c r="D5" s="295"/>
      <c r="E5" s="295"/>
      <c r="F5" s="295"/>
      <c r="G5" s="295"/>
      <c r="H5" s="287"/>
      <c r="I5" s="296"/>
    </row>
    <row r="6" spans="1:17" s="35" customFormat="1" ht="15.5" x14ac:dyDescent="0.35">
      <c r="A6" s="189" t="s">
        <v>11</v>
      </c>
      <c r="B6" s="190" t="s">
        <v>53</v>
      </c>
      <c r="C6" s="191" t="s">
        <v>191</v>
      </c>
      <c r="D6" s="191" t="s">
        <v>192</v>
      </c>
      <c r="E6" s="191" t="s">
        <v>193</v>
      </c>
      <c r="F6" s="190" t="s">
        <v>54</v>
      </c>
    </row>
    <row r="7" spans="1:17" s="35" customFormat="1" ht="15.5" x14ac:dyDescent="0.35">
      <c r="A7" s="187">
        <v>2003</v>
      </c>
      <c r="B7" s="195">
        <v>13.8</v>
      </c>
      <c r="C7" s="196">
        <v>7.9</v>
      </c>
      <c r="D7" s="196">
        <v>10.8</v>
      </c>
      <c r="E7" s="196">
        <v>8.8000000000000007</v>
      </c>
      <c r="F7" s="197">
        <v>6.5</v>
      </c>
      <c r="H7" s="104"/>
      <c r="I7" s="104"/>
      <c r="J7" s="104"/>
      <c r="K7" s="104"/>
      <c r="L7" s="104"/>
    </row>
    <row r="8" spans="1:17" s="35" customFormat="1" ht="15.5" x14ac:dyDescent="0.35">
      <c r="A8" s="187">
        <v>2004</v>
      </c>
      <c r="B8" s="195">
        <v>16.100000000000001</v>
      </c>
      <c r="C8" s="196">
        <v>11.9</v>
      </c>
      <c r="D8" s="196">
        <v>9.6999999999999993</v>
      </c>
      <c r="E8" s="196">
        <v>5.7</v>
      </c>
      <c r="F8" s="197">
        <v>5.5</v>
      </c>
      <c r="H8" s="104"/>
      <c r="I8" s="104"/>
      <c r="J8" s="104"/>
      <c r="K8" s="104"/>
      <c r="L8" s="104"/>
    </row>
    <row r="9" spans="1:17" s="35" customFormat="1" ht="15.5" x14ac:dyDescent="0.35">
      <c r="A9" s="187">
        <v>2005</v>
      </c>
      <c r="B9" s="195">
        <v>16.7</v>
      </c>
      <c r="C9" s="196">
        <v>18.2</v>
      </c>
      <c r="D9" s="196">
        <v>12.8</v>
      </c>
      <c r="E9" s="196">
        <v>13.6</v>
      </c>
      <c r="F9" s="197">
        <v>9.5</v>
      </c>
      <c r="H9" s="104"/>
      <c r="I9" s="104"/>
      <c r="J9" s="104"/>
      <c r="K9" s="104"/>
      <c r="L9" s="104"/>
    </row>
    <row r="10" spans="1:17" s="35" customFormat="1" ht="15.5" x14ac:dyDescent="0.35">
      <c r="A10" s="187">
        <v>2006</v>
      </c>
      <c r="B10" s="195">
        <v>32.9</v>
      </c>
      <c r="C10" s="196">
        <v>19.8</v>
      </c>
      <c r="D10" s="196">
        <v>16.100000000000001</v>
      </c>
      <c r="E10" s="196">
        <v>15.5</v>
      </c>
      <c r="F10" s="197">
        <v>8.9</v>
      </c>
      <c r="H10" s="104"/>
      <c r="I10" s="104"/>
      <c r="J10" s="104"/>
      <c r="K10" s="104"/>
      <c r="L10" s="104"/>
    </row>
    <row r="11" spans="1:17" s="35" customFormat="1" ht="15.5" x14ac:dyDescent="0.35">
      <c r="A11" s="187">
        <v>2007</v>
      </c>
      <c r="B11" s="195">
        <v>30.9</v>
      </c>
      <c r="C11" s="196">
        <v>20.9</v>
      </c>
      <c r="D11" s="196">
        <v>12.3</v>
      </c>
      <c r="E11" s="196">
        <v>7.9</v>
      </c>
      <c r="F11" s="197">
        <v>7.4</v>
      </c>
      <c r="H11" s="104"/>
      <c r="I11" s="104"/>
      <c r="J11" s="104"/>
      <c r="K11" s="104"/>
      <c r="L11" s="104"/>
    </row>
    <row r="12" spans="1:17" s="35" customFormat="1" ht="15.5" x14ac:dyDescent="0.35">
      <c r="A12" s="187">
        <v>2008</v>
      </c>
      <c r="B12" s="195">
        <v>30.5</v>
      </c>
      <c r="C12" s="196">
        <v>19.5</v>
      </c>
      <c r="D12" s="196">
        <v>14.9</v>
      </c>
      <c r="E12" s="196">
        <v>11</v>
      </c>
      <c r="F12" s="197">
        <v>12.7</v>
      </c>
      <c r="H12" s="104"/>
      <c r="I12" s="104"/>
      <c r="J12" s="104"/>
      <c r="K12" s="104"/>
      <c r="L12" s="104"/>
    </row>
    <row r="13" spans="1:17" s="35" customFormat="1" ht="15.5" x14ac:dyDescent="0.35">
      <c r="A13" s="187">
        <v>2009</v>
      </c>
      <c r="B13" s="195">
        <v>29.5</v>
      </c>
      <c r="C13" s="196">
        <v>16.3</v>
      </c>
      <c r="D13" s="196">
        <v>18.899999999999999</v>
      </c>
      <c r="E13" s="196">
        <v>9.9</v>
      </c>
      <c r="F13" s="197">
        <v>6.7</v>
      </c>
      <c r="H13" s="104"/>
      <c r="I13" s="104"/>
      <c r="J13" s="104"/>
      <c r="K13" s="104"/>
      <c r="L13" s="104"/>
    </row>
    <row r="14" spans="1:17" s="35" customFormat="1" ht="15.5" x14ac:dyDescent="0.35">
      <c r="A14" s="187">
        <v>2010</v>
      </c>
      <c r="B14" s="195">
        <v>30.4</v>
      </c>
      <c r="C14" s="196">
        <v>20.8</v>
      </c>
      <c r="D14" s="196">
        <v>17.100000000000001</v>
      </c>
      <c r="E14" s="196">
        <v>16.5</v>
      </c>
      <c r="F14" s="197">
        <v>12.4</v>
      </c>
      <c r="H14" s="104"/>
      <c r="I14" s="104"/>
      <c r="J14" s="104"/>
      <c r="K14" s="104"/>
      <c r="L14" s="104"/>
    </row>
    <row r="15" spans="1:17" s="35" customFormat="1" ht="15.5" x14ac:dyDescent="0.35">
      <c r="A15" s="187">
        <v>2011</v>
      </c>
      <c r="B15" s="195">
        <v>32.200000000000003</v>
      </c>
      <c r="C15" s="196">
        <v>17.8</v>
      </c>
      <c r="D15" s="196">
        <v>16.600000000000001</v>
      </c>
      <c r="E15" s="196">
        <v>11.9</v>
      </c>
      <c r="F15" s="197">
        <v>11</v>
      </c>
      <c r="H15" s="104"/>
      <c r="I15" s="104"/>
      <c r="J15" s="104"/>
      <c r="K15" s="104"/>
      <c r="L15" s="104"/>
    </row>
    <row r="16" spans="1:17" s="35" customFormat="1" ht="15.5" x14ac:dyDescent="0.35">
      <c r="A16" s="187">
        <v>2012</v>
      </c>
      <c r="B16" s="195">
        <v>30.7</v>
      </c>
      <c r="C16" s="196">
        <v>15.7</v>
      </c>
      <c r="D16" s="196">
        <v>15.1</v>
      </c>
      <c r="E16" s="196">
        <v>14.2</v>
      </c>
      <c r="F16" s="197">
        <v>10.8</v>
      </c>
      <c r="H16" s="104"/>
      <c r="I16" s="104"/>
      <c r="J16" s="104"/>
      <c r="K16" s="104"/>
      <c r="L16" s="104"/>
    </row>
    <row r="17" spans="1:12" s="35" customFormat="1" ht="15.5" x14ac:dyDescent="0.35">
      <c r="A17" s="187">
        <v>2013</v>
      </c>
      <c r="B17" s="195">
        <v>32.700000000000003</v>
      </c>
      <c r="C17" s="196">
        <v>20.7</v>
      </c>
      <c r="D17" s="196">
        <v>14.7</v>
      </c>
      <c r="E17" s="196">
        <v>18</v>
      </c>
      <c r="F17" s="197">
        <v>9.6999999999999993</v>
      </c>
      <c r="H17" s="104"/>
      <c r="I17" s="104"/>
      <c r="J17" s="104"/>
      <c r="K17" s="104"/>
      <c r="L17" s="104"/>
    </row>
    <row r="18" spans="1:12" s="35" customFormat="1" ht="15.5" x14ac:dyDescent="0.35">
      <c r="A18" s="187">
        <v>2014</v>
      </c>
      <c r="B18" s="195">
        <v>24.3</v>
      </c>
      <c r="C18" s="196">
        <v>19.899999999999999</v>
      </c>
      <c r="D18" s="196">
        <v>16.2</v>
      </c>
      <c r="E18" s="196">
        <v>11.8</v>
      </c>
      <c r="F18" s="197">
        <v>9.6999999999999993</v>
      </c>
      <c r="H18" s="104"/>
      <c r="I18" s="104"/>
      <c r="J18" s="104"/>
      <c r="K18" s="104"/>
      <c r="L18" s="104"/>
    </row>
    <row r="19" spans="1:12" s="35" customFormat="1" ht="15.5" x14ac:dyDescent="0.35">
      <c r="A19" s="187">
        <v>2015</v>
      </c>
      <c r="B19" s="195">
        <v>20.8</v>
      </c>
      <c r="C19" s="196">
        <v>13.9</v>
      </c>
      <c r="D19" s="196">
        <v>10.6</v>
      </c>
      <c r="E19" s="196">
        <v>13.3</v>
      </c>
      <c r="F19" s="197">
        <v>8.9</v>
      </c>
      <c r="H19" s="104"/>
      <c r="I19" s="104"/>
      <c r="J19" s="104"/>
      <c r="K19" s="104"/>
      <c r="L19" s="104"/>
    </row>
    <row r="20" spans="1:12" s="35" customFormat="1" ht="15.5" x14ac:dyDescent="0.35">
      <c r="A20" s="187">
        <v>2016</v>
      </c>
      <c r="B20" s="195">
        <v>23.2</v>
      </c>
      <c r="C20" s="196">
        <v>13.1</v>
      </c>
      <c r="D20" s="196">
        <v>8.6999999999999993</v>
      </c>
      <c r="E20" s="196">
        <v>7.1</v>
      </c>
      <c r="F20" s="197">
        <v>8.1</v>
      </c>
      <c r="H20" s="104"/>
      <c r="I20" s="104"/>
      <c r="J20" s="104"/>
      <c r="K20" s="104"/>
      <c r="L20" s="104"/>
    </row>
    <row r="21" spans="1:12" s="35" customFormat="1" ht="15.5" x14ac:dyDescent="0.35">
      <c r="A21" s="187">
        <v>2017</v>
      </c>
      <c r="B21" s="195">
        <v>19.5</v>
      </c>
      <c r="C21" s="196">
        <v>15</v>
      </c>
      <c r="D21" s="196">
        <v>9</v>
      </c>
      <c r="E21" s="196">
        <v>10.7</v>
      </c>
      <c r="F21" s="197">
        <v>7</v>
      </c>
      <c r="H21" s="104"/>
      <c r="I21" s="104"/>
      <c r="J21" s="104"/>
      <c r="K21" s="104"/>
      <c r="L21" s="104"/>
    </row>
    <row r="22" spans="1:12" s="35" customFormat="1" ht="15.5" x14ac:dyDescent="0.35">
      <c r="A22" s="187">
        <v>2018</v>
      </c>
      <c r="B22" s="195">
        <v>22.7</v>
      </c>
      <c r="C22" s="196">
        <v>16.3</v>
      </c>
      <c r="D22" s="196">
        <v>13.9</v>
      </c>
      <c r="E22" s="196">
        <v>11.1</v>
      </c>
      <c r="F22" s="197">
        <v>7.9</v>
      </c>
      <c r="H22" s="104"/>
      <c r="I22" s="104"/>
      <c r="J22" s="104"/>
      <c r="K22" s="104"/>
      <c r="L22" s="104"/>
    </row>
    <row r="23" spans="1:12" s="35" customFormat="1" ht="15.5" x14ac:dyDescent="0.35">
      <c r="A23" s="187">
        <v>2019</v>
      </c>
      <c r="B23" s="195">
        <v>18.600000000000001</v>
      </c>
      <c r="C23" s="196">
        <v>14.3</v>
      </c>
      <c r="D23" s="196">
        <v>11.4</v>
      </c>
      <c r="E23" s="196">
        <v>7.5</v>
      </c>
      <c r="F23" s="197">
        <v>10.9</v>
      </c>
      <c r="H23" s="104"/>
      <c r="I23" s="104"/>
      <c r="J23" s="104"/>
      <c r="K23" s="104"/>
      <c r="L23" s="104"/>
    </row>
    <row r="24" spans="1:12" s="35" customFormat="1" ht="17.149999999999999" customHeight="1" x14ac:dyDescent="0.35">
      <c r="A24" s="187">
        <v>2020</v>
      </c>
      <c r="B24" s="195">
        <v>19.7</v>
      </c>
      <c r="C24" s="196">
        <v>14.6</v>
      </c>
      <c r="D24" s="196">
        <v>9.8000000000000007</v>
      </c>
      <c r="E24" s="196">
        <v>11.5</v>
      </c>
      <c r="F24" s="197">
        <v>10.8</v>
      </c>
      <c r="H24" s="104"/>
      <c r="I24" s="104"/>
      <c r="J24" s="104"/>
      <c r="K24" s="104"/>
      <c r="L24" s="104"/>
    </row>
    <row r="25" spans="1:12" s="35" customFormat="1" ht="17.149999999999999" customHeight="1" x14ac:dyDescent="0.35">
      <c r="A25" s="187">
        <v>2021</v>
      </c>
      <c r="B25" s="195" t="s">
        <v>14</v>
      </c>
      <c r="C25" s="196" t="s">
        <v>14</v>
      </c>
      <c r="D25" s="196" t="s">
        <v>14</v>
      </c>
      <c r="E25" s="196" t="s">
        <v>14</v>
      </c>
      <c r="F25" s="197" t="s">
        <v>14</v>
      </c>
      <c r="H25" s="104"/>
      <c r="I25" s="104"/>
      <c r="J25" s="104"/>
      <c r="K25" s="104"/>
      <c r="L25" s="104"/>
    </row>
    <row r="26" spans="1:12" s="35" customFormat="1" ht="15.5" x14ac:dyDescent="0.35">
      <c r="A26" s="187">
        <v>2022</v>
      </c>
      <c r="B26" s="198" t="s">
        <v>14</v>
      </c>
      <c r="C26" s="199" t="s">
        <v>14</v>
      </c>
      <c r="D26" s="199" t="s">
        <v>14</v>
      </c>
      <c r="E26" s="199" t="s">
        <v>14</v>
      </c>
      <c r="F26" s="200" t="s">
        <v>14</v>
      </c>
    </row>
  </sheetData>
  <hyperlinks>
    <hyperlink ref="A5" location="'Table List'!A1" display="Table list" xr:uid="{B7620195-DCF9-45FC-B095-144A8D86D3A1}"/>
    <hyperlink ref="A4" location="Notes!A1" display="Notes" xr:uid="{CF84274E-9565-4BD3-9154-7DB8173B9EE2}"/>
  </hyperlinks>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D6621-57B4-43C2-96E1-CFB1A087845C}">
  <sheetPr>
    <tabColor rgb="FFCADCF2"/>
  </sheetPr>
  <dimension ref="A1:Q3"/>
  <sheetViews>
    <sheetView showGridLines="0" workbookViewId="0"/>
  </sheetViews>
  <sheetFormatPr defaultRowHeight="12.5" x14ac:dyDescent="0.25"/>
  <sheetData>
    <row r="1" spans="1:17" ht="19.5" x14ac:dyDescent="0.45">
      <c r="A1" s="14" t="s">
        <v>264</v>
      </c>
    </row>
    <row r="3" spans="1:17" x14ac:dyDescent="0.25">
      <c r="Q3" s="50" t="s">
        <v>128</v>
      </c>
    </row>
  </sheetData>
  <hyperlinks>
    <hyperlink ref="Q3" location="'Table List'!A1" display="Table list" xr:uid="{2F33EBA9-C981-4E4F-8C82-53AECCF39694}"/>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61F92-361B-420A-8642-29D11D8140C2}">
  <sheetPr>
    <tabColor rgb="FFCADCF2"/>
  </sheetPr>
  <dimension ref="A1:Z17"/>
  <sheetViews>
    <sheetView showGridLines="0" workbookViewId="0">
      <pane xSplit="2" topLeftCell="G1" activePane="topRight" state="frozen"/>
      <selection pane="topRight" activeCell="A2" sqref="A2:XFD4"/>
    </sheetView>
  </sheetViews>
  <sheetFormatPr defaultColWidth="9.1796875" defaultRowHeight="13" x14ac:dyDescent="0.3"/>
  <cols>
    <col min="1" max="1" width="8.7265625" style="3" customWidth="1"/>
    <col min="2" max="2" width="19.7265625" style="1" customWidth="1"/>
    <col min="3" max="3" width="7.36328125" customWidth="1"/>
    <col min="4" max="4" width="7.08984375" customWidth="1"/>
    <col min="5" max="5" width="7" customWidth="1"/>
    <col min="6" max="6" width="7.08984375" customWidth="1"/>
    <col min="7" max="8" width="7" customWidth="1"/>
    <col min="9" max="9" width="7.36328125" customWidth="1"/>
    <col min="10" max="10" width="7.08984375" customWidth="1"/>
    <col min="11" max="11" width="7.1796875" customWidth="1"/>
    <col min="12" max="12" width="7" customWidth="1"/>
    <col min="13" max="13" width="7.1796875" customWidth="1"/>
    <col min="14" max="14" width="7" style="4" customWidth="1"/>
    <col min="15" max="16" width="7.08984375" style="4" customWidth="1"/>
    <col min="17" max="17" width="7" style="4" customWidth="1"/>
    <col min="18" max="18" width="6.90625" customWidth="1"/>
    <col min="19" max="19" width="7.26953125" customWidth="1"/>
    <col min="20" max="20" width="7.36328125" customWidth="1"/>
    <col min="21" max="22" width="6.90625" customWidth="1"/>
    <col min="23" max="23" width="7.54296875" customWidth="1"/>
    <col min="24" max="24" width="5.54296875" customWidth="1"/>
    <col min="25" max="25" width="6.26953125" customWidth="1"/>
    <col min="26" max="26" width="5.1796875" customWidth="1"/>
  </cols>
  <sheetData>
    <row r="1" spans="1:26" ht="19.5" x14ac:dyDescent="0.45">
      <c r="A1" s="13" t="s">
        <v>298</v>
      </c>
      <c r="B1" s="8"/>
      <c r="C1" s="8"/>
      <c r="D1" s="8"/>
      <c r="E1" s="8"/>
      <c r="F1" s="8"/>
      <c r="G1" s="8"/>
      <c r="H1" s="8"/>
      <c r="I1" s="8"/>
      <c r="J1" s="8"/>
      <c r="K1" s="8"/>
      <c r="N1"/>
      <c r="O1"/>
      <c r="P1"/>
      <c r="Q1" s="50"/>
    </row>
    <row r="2" spans="1:26" ht="15.5" x14ac:dyDescent="0.35">
      <c r="A2" s="293" t="s">
        <v>314</v>
      </c>
      <c r="B2" s="294"/>
      <c r="C2" s="295"/>
      <c r="D2" s="295"/>
      <c r="E2" s="295"/>
      <c r="F2" s="295"/>
      <c r="G2" s="295"/>
      <c r="I2" s="296"/>
      <c r="N2"/>
      <c r="O2"/>
      <c r="P2"/>
      <c r="Q2"/>
    </row>
    <row r="3" spans="1:26" ht="15.5" x14ac:dyDescent="0.35">
      <c r="A3" s="297" t="s">
        <v>315</v>
      </c>
      <c r="B3" s="294"/>
      <c r="C3" s="295"/>
      <c r="D3" s="295"/>
      <c r="E3" s="295"/>
      <c r="F3" s="295"/>
      <c r="G3" s="295"/>
      <c r="I3" s="296"/>
      <c r="N3"/>
      <c r="O3"/>
      <c r="P3"/>
      <c r="Q3"/>
    </row>
    <row r="4" spans="1:26" ht="15.5" x14ac:dyDescent="0.35">
      <c r="A4" s="298" t="s">
        <v>316</v>
      </c>
      <c r="B4" s="294"/>
      <c r="C4" s="295"/>
      <c r="D4" s="295"/>
      <c r="E4" s="295"/>
      <c r="F4" s="295"/>
      <c r="G4" s="295"/>
      <c r="H4" s="287"/>
      <c r="I4" s="296"/>
      <c r="N4"/>
      <c r="O4"/>
      <c r="P4"/>
      <c r="Q4"/>
    </row>
    <row r="5" spans="1:26" ht="16" thickBot="1" x14ac:dyDescent="0.4">
      <c r="A5" s="42" t="s">
        <v>138</v>
      </c>
      <c r="B5" s="207" t="s">
        <v>194</v>
      </c>
      <c r="C5" s="209" t="s">
        <v>235</v>
      </c>
      <c r="D5" s="209" t="s">
        <v>164</v>
      </c>
      <c r="E5" s="209" t="s">
        <v>48</v>
      </c>
      <c r="F5" s="209" t="s">
        <v>49</v>
      </c>
      <c r="G5" s="209" t="s">
        <v>50</v>
      </c>
      <c r="H5" s="209" t="s">
        <v>51</v>
      </c>
      <c r="I5" s="209" t="s">
        <v>52</v>
      </c>
      <c r="J5" s="209" t="s">
        <v>66</v>
      </c>
      <c r="K5" s="209" t="s">
        <v>67</v>
      </c>
      <c r="L5" s="209" t="s">
        <v>68</v>
      </c>
      <c r="M5" s="209" t="s">
        <v>69</v>
      </c>
      <c r="N5" s="209" t="s">
        <v>70</v>
      </c>
      <c r="O5" s="209" t="s">
        <v>71</v>
      </c>
      <c r="P5" s="209" t="s">
        <v>80</v>
      </c>
      <c r="Q5" s="209" t="s">
        <v>81</v>
      </c>
      <c r="R5" s="209" t="s">
        <v>82</v>
      </c>
      <c r="S5" s="209" t="s">
        <v>83</v>
      </c>
      <c r="T5" s="209" t="s">
        <v>72</v>
      </c>
      <c r="U5" s="209" t="s">
        <v>89</v>
      </c>
      <c r="V5" s="209" t="s">
        <v>162</v>
      </c>
      <c r="W5" s="209" t="s">
        <v>211</v>
      </c>
      <c r="X5" s="88"/>
      <c r="Y5" s="16"/>
      <c r="Z5" s="16"/>
    </row>
    <row r="6" spans="1:26" ht="15.5" x14ac:dyDescent="0.35">
      <c r="A6" s="5" t="s">
        <v>133</v>
      </c>
      <c r="B6" s="264" t="s">
        <v>133</v>
      </c>
      <c r="C6" s="263">
        <f>SUM(C7:C9)</f>
        <v>183</v>
      </c>
      <c r="D6" s="263">
        <f t="shared" ref="D6:W6" si="0">SUM(D7:D9)</f>
        <v>144</v>
      </c>
      <c r="E6" s="263">
        <f t="shared" si="0"/>
        <v>146</v>
      </c>
      <c r="F6" s="263">
        <f t="shared" si="0"/>
        <v>223</v>
      </c>
      <c r="G6" s="263">
        <f t="shared" si="0"/>
        <v>291</v>
      </c>
      <c r="H6" s="263">
        <f t="shared" si="0"/>
        <v>242</v>
      </c>
      <c r="I6" s="263">
        <f t="shared" si="0"/>
        <v>282</v>
      </c>
      <c r="J6" s="263">
        <f t="shared" si="0"/>
        <v>260</v>
      </c>
      <c r="K6" s="263">
        <f t="shared" si="0"/>
        <v>313</v>
      </c>
      <c r="L6" s="263">
        <f t="shared" si="0"/>
        <v>289</v>
      </c>
      <c r="M6" s="263">
        <f t="shared" si="0"/>
        <v>278</v>
      </c>
      <c r="N6" s="263">
        <f t="shared" si="0"/>
        <v>303</v>
      </c>
      <c r="O6" s="263">
        <f t="shared" si="0"/>
        <v>268</v>
      </c>
      <c r="P6" s="263">
        <f t="shared" si="0"/>
        <v>220</v>
      </c>
      <c r="Q6" s="263">
        <f t="shared" si="0"/>
        <v>195</v>
      </c>
      <c r="R6" s="263">
        <f t="shared" si="0"/>
        <v>199</v>
      </c>
      <c r="S6" s="263">
        <f t="shared" si="0"/>
        <v>236</v>
      </c>
      <c r="T6" s="263">
        <f t="shared" si="0"/>
        <v>205</v>
      </c>
      <c r="U6" s="263">
        <f t="shared" si="0"/>
        <v>219</v>
      </c>
      <c r="V6" s="263">
        <f t="shared" si="0"/>
        <v>237</v>
      </c>
      <c r="W6" s="267">
        <f t="shared" si="0"/>
        <v>203</v>
      </c>
      <c r="X6" s="16"/>
      <c r="Y6" s="16"/>
      <c r="Z6" s="16"/>
    </row>
    <row r="7" spans="1:26" ht="13.5" customHeight="1" x14ac:dyDescent="0.35">
      <c r="B7" s="264" t="s">
        <v>131</v>
      </c>
      <c r="C7" s="147">
        <v>94</v>
      </c>
      <c r="D7" s="147">
        <v>83</v>
      </c>
      <c r="E7" s="147">
        <v>80</v>
      </c>
      <c r="F7" s="147">
        <v>111</v>
      </c>
      <c r="G7" s="147">
        <v>160</v>
      </c>
      <c r="H7" s="147">
        <v>135</v>
      </c>
      <c r="I7" s="147">
        <v>170</v>
      </c>
      <c r="J7" s="147">
        <v>158</v>
      </c>
      <c r="K7" s="147">
        <v>193</v>
      </c>
      <c r="L7" s="147">
        <v>177</v>
      </c>
      <c r="M7" s="147">
        <v>159</v>
      </c>
      <c r="N7" s="147">
        <v>172</v>
      </c>
      <c r="O7" s="148">
        <v>153</v>
      </c>
      <c r="P7" s="147">
        <v>155</v>
      </c>
      <c r="Q7" s="147">
        <v>130</v>
      </c>
      <c r="R7" s="147">
        <v>144</v>
      </c>
      <c r="S7" s="147">
        <v>131</v>
      </c>
      <c r="T7" s="147">
        <v>136</v>
      </c>
      <c r="U7" s="149">
        <v>149</v>
      </c>
      <c r="V7" s="149">
        <v>160</v>
      </c>
      <c r="W7" s="150">
        <v>144</v>
      </c>
      <c r="Y7" s="105"/>
    </row>
    <row r="8" spans="1:26" ht="13.5" customHeight="1" x14ac:dyDescent="0.35">
      <c r="B8" s="264" t="s">
        <v>167</v>
      </c>
      <c r="C8" s="147">
        <v>43</v>
      </c>
      <c r="D8" s="147">
        <v>23</v>
      </c>
      <c r="E8" s="147">
        <v>31</v>
      </c>
      <c r="F8" s="147">
        <v>49</v>
      </c>
      <c r="G8" s="147">
        <v>70</v>
      </c>
      <c r="H8" s="147">
        <v>53</v>
      </c>
      <c r="I8" s="147">
        <v>56</v>
      </c>
      <c r="J8" s="147">
        <v>54</v>
      </c>
      <c r="K8" s="147">
        <v>64</v>
      </c>
      <c r="L8" s="147">
        <v>73</v>
      </c>
      <c r="M8" s="147">
        <v>74</v>
      </c>
      <c r="N8" s="147">
        <v>75</v>
      </c>
      <c r="O8" s="148">
        <v>74</v>
      </c>
      <c r="P8" s="147">
        <v>29</v>
      </c>
      <c r="Q8" s="147">
        <v>22</v>
      </c>
      <c r="R8" s="147">
        <v>24</v>
      </c>
      <c r="S8" s="147">
        <v>62</v>
      </c>
      <c r="T8" s="147">
        <v>46</v>
      </c>
      <c r="U8" s="149">
        <v>34</v>
      </c>
      <c r="V8" s="149">
        <v>42</v>
      </c>
      <c r="W8" s="150">
        <v>27</v>
      </c>
      <c r="Y8" s="105"/>
    </row>
    <row r="9" spans="1:26" ht="13.5" customHeight="1" x14ac:dyDescent="0.35">
      <c r="A9" s="140"/>
      <c r="B9" s="265" t="s">
        <v>132</v>
      </c>
      <c r="C9" s="152">
        <v>46</v>
      </c>
      <c r="D9" s="152">
        <v>38</v>
      </c>
      <c r="E9" s="152">
        <v>35</v>
      </c>
      <c r="F9" s="152">
        <v>63</v>
      </c>
      <c r="G9" s="152">
        <v>61</v>
      </c>
      <c r="H9" s="152">
        <v>54</v>
      </c>
      <c r="I9" s="152">
        <v>56</v>
      </c>
      <c r="J9" s="152">
        <v>48</v>
      </c>
      <c r="K9" s="152">
        <v>56</v>
      </c>
      <c r="L9" s="152">
        <v>39</v>
      </c>
      <c r="M9" s="152">
        <v>45</v>
      </c>
      <c r="N9" s="152">
        <v>56</v>
      </c>
      <c r="O9" s="153">
        <v>41</v>
      </c>
      <c r="P9" s="152">
        <v>36</v>
      </c>
      <c r="Q9" s="152">
        <v>43</v>
      </c>
      <c r="R9" s="152">
        <v>31</v>
      </c>
      <c r="S9" s="152">
        <v>43</v>
      </c>
      <c r="T9" s="152">
        <v>23</v>
      </c>
      <c r="U9" s="154">
        <v>36</v>
      </c>
      <c r="V9" s="154">
        <v>35</v>
      </c>
      <c r="W9" s="155">
        <v>32</v>
      </c>
      <c r="Y9" s="105"/>
    </row>
    <row r="10" spans="1:26" ht="13.5" customHeight="1" x14ac:dyDescent="0.35">
      <c r="A10" s="3" t="s">
        <v>12</v>
      </c>
      <c r="B10" s="264" t="s">
        <v>133</v>
      </c>
      <c r="C10" s="263">
        <f>SUM(C11:C13)</f>
        <v>142</v>
      </c>
      <c r="D10" s="263">
        <f t="shared" ref="D10:W10" si="1">SUM(D11:D13)</f>
        <v>112</v>
      </c>
      <c r="E10" s="263">
        <f t="shared" si="1"/>
        <v>105</v>
      </c>
      <c r="F10" s="263">
        <f t="shared" si="1"/>
        <v>167</v>
      </c>
      <c r="G10" s="263">
        <f t="shared" si="1"/>
        <v>227</v>
      </c>
      <c r="H10" s="263">
        <f t="shared" si="1"/>
        <v>175</v>
      </c>
      <c r="I10" s="263">
        <f t="shared" si="1"/>
        <v>218</v>
      </c>
      <c r="J10" s="263">
        <f t="shared" si="1"/>
        <v>205</v>
      </c>
      <c r="K10" s="263">
        <f t="shared" si="1"/>
        <v>240</v>
      </c>
      <c r="L10" s="263">
        <f t="shared" si="1"/>
        <v>216</v>
      </c>
      <c r="M10" s="263">
        <f t="shared" si="1"/>
        <v>215</v>
      </c>
      <c r="N10" s="263">
        <f t="shared" si="1"/>
        <v>229</v>
      </c>
      <c r="O10" s="263">
        <f t="shared" si="1"/>
        <v>207</v>
      </c>
      <c r="P10" s="263">
        <f t="shared" si="1"/>
        <v>173</v>
      </c>
      <c r="Q10" s="263">
        <f t="shared" si="1"/>
        <v>149</v>
      </c>
      <c r="R10" s="263">
        <f t="shared" si="1"/>
        <v>151</v>
      </c>
      <c r="S10" s="263">
        <f t="shared" si="1"/>
        <v>176</v>
      </c>
      <c r="T10" s="263">
        <f t="shared" si="1"/>
        <v>155</v>
      </c>
      <c r="U10" s="263">
        <f t="shared" si="1"/>
        <v>160</v>
      </c>
      <c r="V10" s="263">
        <f t="shared" si="1"/>
        <v>176</v>
      </c>
      <c r="W10" s="261">
        <f t="shared" si="1"/>
        <v>156</v>
      </c>
    </row>
    <row r="11" spans="1:26" ht="13.5" customHeight="1" x14ac:dyDescent="0.35">
      <c r="B11" s="264" t="s">
        <v>131</v>
      </c>
      <c r="C11" s="134">
        <v>80</v>
      </c>
      <c r="D11" s="147">
        <v>66</v>
      </c>
      <c r="E11" s="147">
        <v>62</v>
      </c>
      <c r="F11" s="147">
        <v>96</v>
      </c>
      <c r="G11" s="147">
        <v>138</v>
      </c>
      <c r="H11" s="147">
        <v>110</v>
      </c>
      <c r="I11" s="147">
        <v>141</v>
      </c>
      <c r="J11" s="147">
        <v>133</v>
      </c>
      <c r="K11" s="147">
        <v>149</v>
      </c>
      <c r="L11" s="147">
        <v>144</v>
      </c>
      <c r="M11" s="147">
        <v>133</v>
      </c>
      <c r="N11" s="147">
        <v>135</v>
      </c>
      <c r="O11" s="148">
        <v>126</v>
      </c>
      <c r="P11" s="147">
        <v>124</v>
      </c>
      <c r="Q11" s="147">
        <v>101</v>
      </c>
      <c r="R11" s="147">
        <v>110</v>
      </c>
      <c r="S11" s="147">
        <v>103</v>
      </c>
      <c r="T11" s="147">
        <v>114</v>
      </c>
      <c r="U11" s="149">
        <v>113</v>
      </c>
      <c r="V11" s="149">
        <v>119</v>
      </c>
      <c r="W11" s="150">
        <v>113</v>
      </c>
    </row>
    <row r="12" spans="1:26" ht="13.5" customHeight="1" x14ac:dyDescent="0.35">
      <c r="B12" s="264" t="s">
        <v>167</v>
      </c>
      <c r="C12" s="134">
        <v>21</v>
      </c>
      <c r="D12" s="147">
        <v>16</v>
      </c>
      <c r="E12" s="147">
        <v>16</v>
      </c>
      <c r="F12" s="147">
        <v>26</v>
      </c>
      <c r="G12" s="147">
        <v>40</v>
      </c>
      <c r="H12" s="147">
        <v>27</v>
      </c>
      <c r="I12" s="147">
        <v>34</v>
      </c>
      <c r="J12" s="147">
        <v>29</v>
      </c>
      <c r="K12" s="147">
        <v>46</v>
      </c>
      <c r="L12" s="147">
        <v>42</v>
      </c>
      <c r="M12" s="147">
        <v>46</v>
      </c>
      <c r="N12" s="147">
        <v>45</v>
      </c>
      <c r="O12" s="148">
        <v>44</v>
      </c>
      <c r="P12" s="147">
        <v>18</v>
      </c>
      <c r="Q12" s="147">
        <v>14</v>
      </c>
      <c r="R12" s="147">
        <v>14</v>
      </c>
      <c r="S12" s="147">
        <v>37</v>
      </c>
      <c r="T12" s="147">
        <v>22</v>
      </c>
      <c r="U12" s="149">
        <v>19</v>
      </c>
      <c r="V12" s="149">
        <v>31</v>
      </c>
      <c r="W12" s="150">
        <v>14</v>
      </c>
    </row>
    <row r="13" spans="1:26" ht="13.5" customHeight="1" x14ac:dyDescent="0.35">
      <c r="A13" s="140"/>
      <c r="B13" s="265" t="s">
        <v>132</v>
      </c>
      <c r="C13" s="266">
        <v>41</v>
      </c>
      <c r="D13" s="152">
        <v>30</v>
      </c>
      <c r="E13" s="152">
        <v>27</v>
      </c>
      <c r="F13" s="152">
        <v>45</v>
      </c>
      <c r="G13" s="152">
        <v>49</v>
      </c>
      <c r="H13" s="152">
        <v>38</v>
      </c>
      <c r="I13" s="152">
        <v>43</v>
      </c>
      <c r="J13" s="152">
        <v>43</v>
      </c>
      <c r="K13" s="152">
        <v>45</v>
      </c>
      <c r="L13" s="152">
        <v>30</v>
      </c>
      <c r="M13" s="152">
        <v>36</v>
      </c>
      <c r="N13" s="152">
        <v>49</v>
      </c>
      <c r="O13" s="153">
        <v>37</v>
      </c>
      <c r="P13" s="152">
        <v>31</v>
      </c>
      <c r="Q13" s="152">
        <v>34</v>
      </c>
      <c r="R13" s="152">
        <v>27</v>
      </c>
      <c r="S13" s="152">
        <v>36</v>
      </c>
      <c r="T13" s="152">
        <v>19</v>
      </c>
      <c r="U13" s="154">
        <v>28</v>
      </c>
      <c r="V13" s="154">
        <v>26</v>
      </c>
      <c r="W13" s="155">
        <v>29</v>
      </c>
    </row>
    <row r="14" spans="1:26" ht="13.5" customHeight="1" x14ac:dyDescent="0.35">
      <c r="A14" s="3" t="s">
        <v>13</v>
      </c>
      <c r="B14" s="264" t="s">
        <v>133</v>
      </c>
      <c r="C14" s="263">
        <f>SUM(C15:C17)</f>
        <v>41</v>
      </c>
      <c r="D14" s="263">
        <f t="shared" ref="D14:W14" si="2">SUM(D15:D17)</f>
        <v>32</v>
      </c>
      <c r="E14" s="263">
        <f t="shared" si="2"/>
        <v>41</v>
      </c>
      <c r="F14" s="263">
        <f t="shared" si="2"/>
        <v>46</v>
      </c>
      <c r="G14" s="263">
        <f t="shared" si="2"/>
        <v>64</v>
      </c>
      <c r="H14" s="263">
        <f t="shared" si="2"/>
        <v>67</v>
      </c>
      <c r="I14" s="263">
        <f t="shared" si="2"/>
        <v>64</v>
      </c>
      <c r="J14" s="263">
        <f t="shared" si="2"/>
        <v>55</v>
      </c>
      <c r="K14" s="263">
        <f t="shared" si="2"/>
        <v>73</v>
      </c>
      <c r="L14" s="263">
        <f t="shared" si="2"/>
        <v>73</v>
      </c>
      <c r="M14" s="263">
        <f t="shared" si="2"/>
        <v>63</v>
      </c>
      <c r="N14" s="263">
        <f t="shared" si="2"/>
        <v>74</v>
      </c>
      <c r="O14" s="263">
        <f t="shared" si="2"/>
        <v>61</v>
      </c>
      <c r="P14" s="263">
        <f t="shared" si="2"/>
        <v>47</v>
      </c>
      <c r="Q14" s="263">
        <f t="shared" si="2"/>
        <v>46</v>
      </c>
      <c r="R14" s="263">
        <f t="shared" si="2"/>
        <v>48</v>
      </c>
      <c r="S14" s="263">
        <f t="shared" si="2"/>
        <v>60</v>
      </c>
      <c r="T14" s="263">
        <f t="shared" si="2"/>
        <v>50</v>
      </c>
      <c r="U14" s="263">
        <f t="shared" si="2"/>
        <v>59</v>
      </c>
      <c r="V14" s="263">
        <f t="shared" si="2"/>
        <v>61</v>
      </c>
      <c r="W14" s="261">
        <f t="shared" si="2"/>
        <v>47</v>
      </c>
    </row>
    <row r="15" spans="1:26" ht="13.5" customHeight="1" x14ac:dyDescent="0.35">
      <c r="B15" s="264" t="s">
        <v>131</v>
      </c>
      <c r="C15" s="134">
        <v>14</v>
      </c>
      <c r="D15" s="147">
        <v>17</v>
      </c>
      <c r="E15" s="147">
        <v>18</v>
      </c>
      <c r="F15" s="147">
        <v>15</v>
      </c>
      <c r="G15" s="147">
        <v>22</v>
      </c>
      <c r="H15" s="147">
        <v>25</v>
      </c>
      <c r="I15" s="147">
        <v>29</v>
      </c>
      <c r="J15" s="147">
        <v>25</v>
      </c>
      <c r="K15" s="147">
        <v>44</v>
      </c>
      <c r="L15" s="147">
        <v>33</v>
      </c>
      <c r="M15" s="147">
        <v>26</v>
      </c>
      <c r="N15" s="147">
        <v>37</v>
      </c>
      <c r="O15" s="148">
        <v>27</v>
      </c>
      <c r="P15" s="147">
        <v>31</v>
      </c>
      <c r="Q15" s="147">
        <v>29</v>
      </c>
      <c r="R15" s="147">
        <v>34</v>
      </c>
      <c r="S15" s="147">
        <v>28</v>
      </c>
      <c r="T15" s="147">
        <v>22</v>
      </c>
      <c r="U15" s="149">
        <v>36</v>
      </c>
      <c r="V15" s="149">
        <v>41</v>
      </c>
      <c r="W15" s="150">
        <v>31</v>
      </c>
    </row>
    <row r="16" spans="1:26" ht="13.5" customHeight="1" x14ac:dyDescent="0.35">
      <c r="B16" s="264" t="s">
        <v>167</v>
      </c>
      <c r="C16" s="134">
        <v>22</v>
      </c>
      <c r="D16" s="147">
        <v>7</v>
      </c>
      <c r="E16" s="147">
        <v>15</v>
      </c>
      <c r="F16" s="147">
        <v>23</v>
      </c>
      <c r="G16" s="147">
        <v>30</v>
      </c>
      <c r="H16" s="147">
        <v>26</v>
      </c>
      <c r="I16" s="147">
        <v>22</v>
      </c>
      <c r="J16" s="147">
        <v>25</v>
      </c>
      <c r="K16" s="147">
        <v>18</v>
      </c>
      <c r="L16" s="147">
        <v>31</v>
      </c>
      <c r="M16" s="147">
        <v>28</v>
      </c>
      <c r="N16" s="147">
        <v>30</v>
      </c>
      <c r="O16" s="148">
        <v>30</v>
      </c>
      <c r="P16" s="147">
        <v>11</v>
      </c>
      <c r="Q16" s="147">
        <v>8</v>
      </c>
      <c r="R16" s="147">
        <v>10</v>
      </c>
      <c r="S16" s="147">
        <v>25</v>
      </c>
      <c r="T16" s="147">
        <v>24</v>
      </c>
      <c r="U16" s="149">
        <v>15</v>
      </c>
      <c r="V16" s="149">
        <v>11</v>
      </c>
      <c r="W16" s="150">
        <v>13</v>
      </c>
    </row>
    <row r="17" spans="1:23" ht="13.5" customHeight="1" x14ac:dyDescent="0.35">
      <c r="A17" s="140"/>
      <c r="B17" s="265" t="s">
        <v>132</v>
      </c>
      <c r="C17" s="266">
        <v>5</v>
      </c>
      <c r="D17" s="152">
        <v>8</v>
      </c>
      <c r="E17" s="152">
        <v>8</v>
      </c>
      <c r="F17" s="152">
        <v>8</v>
      </c>
      <c r="G17" s="152">
        <v>12</v>
      </c>
      <c r="H17" s="152">
        <v>16</v>
      </c>
      <c r="I17" s="152">
        <v>13</v>
      </c>
      <c r="J17" s="152">
        <v>5</v>
      </c>
      <c r="K17" s="152">
        <v>11</v>
      </c>
      <c r="L17" s="152">
        <v>9</v>
      </c>
      <c r="M17" s="152">
        <v>9</v>
      </c>
      <c r="N17" s="152">
        <v>7</v>
      </c>
      <c r="O17" s="153">
        <v>4</v>
      </c>
      <c r="P17" s="152">
        <v>5</v>
      </c>
      <c r="Q17" s="152">
        <v>9</v>
      </c>
      <c r="R17" s="152">
        <v>4</v>
      </c>
      <c r="S17" s="152">
        <v>7</v>
      </c>
      <c r="T17" s="152">
        <v>4</v>
      </c>
      <c r="U17" s="154">
        <v>8</v>
      </c>
      <c r="V17" s="154">
        <v>9</v>
      </c>
      <c r="W17" s="155">
        <v>3</v>
      </c>
    </row>
  </sheetData>
  <phoneticPr fontId="68" type="noConversion"/>
  <hyperlinks>
    <hyperlink ref="A4" location="'Table List'!A1" display="Table list" xr:uid="{63292529-BF29-4262-9439-F80F6636BEA8}"/>
    <hyperlink ref="A3" location="Notes!A1" display="Notes" xr:uid="{C65ACFCE-6424-4771-B8F7-543AA595819D}"/>
  </hyperlinks>
  <pageMargins left="0.7" right="0.7" top="0.75" bottom="0.75" header="0.3" footer="0.3"/>
  <pageSetup paperSize="9"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27B0A-E3BA-43AF-9484-D993EA2E71E7}">
  <sheetPr>
    <tabColor rgb="FFCADCF2"/>
  </sheetPr>
  <dimension ref="A1:Q3"/>
  <sheetViews>
    <sheetView showGridLines="0" workbookViewId="0"/>
  </sheetViews>
  <sheetFormatPr defaultRowHeight="12.5" x14ac:dyDescent="0.25"/>
  <sheetData>
    <row r="1" spans="1:17" ht="19.5" x14ac:dyDescent="0.45">
      <c r="A1" s="13" t="s">
        <v>228</v>
      </c>
    </row>
    <row r="3" spans="1:17" x14ac:dyDescent="0.25">
      <c r="Q3" s="50" t="s">
        <v>128</v>
      </c>
    </row>
  </sheetData>
  <hyperlinks>
    <hyperlink ref="Q3" location="'Table List'!A1" display="Table list" xr:uid="{F3553226-98D8-4C63-A56C-894BAEF9D5FF}"/>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ADCF2"/>
  </sheetPr>
  <dimension ref="A1:S49"/>
  <sheetViews>
    <sheetView showGridLines="0" workbookViewId="0">
      <pane ySplit="5" topLeftCell="A33" activePane="bottomLeft" state="frozen"/>
      <selection activeCell="G18" sqref="G18:G19"/>
      <selection pane="bottomLeft" activeCell="A2" sqref="A2:XFD4"/>
    </sheetView>
  </sheetViews>
  <sheetFormatPr defaultColWidth="9.1796875" defaultRowHeight="13" x14ac:dyDescent="0.3"/>
  <cols>
    <col min="1" max="1" width="18.08984375" style="3" customWidth="1"/>
    <col min="2" max="2" width="19.7265625" style="1" customWidth="1"/>
    <col min="3" max="3" width="8.54296875" customWidth="1"/>
    <col min="4" max="4" width="6.453125" style="4" customWidth="1"/>
    <col min="5" max="5" width="8.1796875" style="4" customWidth="1"/>
    <col min="6" max="6" width="8.453125" style="4" customWidth="1"/>
    <col min="7" max="7" width="8.26953125" style="4" customWidth="1"/>
    <col min="8" max="8" width="7.6328125" customWidth="1"/>
    <col min="9" max="9" width="8.26953125" customWidth="1"/>
    <col min="10" max="10" width="8.1796875" customWidth="1"/>
    <col min="11" max="11" width="7.81640625" customWidth="1"/>
    <col min="12" max="12" width="7.453125" customWidth="1"/>
    <col min="13" max="13" width="7.54296875" customWidth="1"/>
    <col min="14" max="14" width="8.453125" customWidth="1"/>
    <col min="15" max="15" width="7.90625" customWidth="1"/>
    <col min="16" max="16" width="7.08984375" customWidth="1"/>
    <col min="17" max="17" width="5.54296875" customWidth="1"/>
    <col min="18" max="18" width="6.26953125" customWidth="1"/>
    <col min="19" max="19" width="5.1796875" customWidth="1"/>
  </cols>
  <sheetData>
    <row r="1" spans="1:19" ht="19.5" x14ac:dyDescent="0.45">
      <c r="A1" s="13" t="s">
        <v>299</v>
      </c>
      <c r="B1" s="8"/>
      <c r="C1" s="8"/>
      <c r="D1" s="8"/>
      <c r="E1" s="8"/>
      <c r="F1" s="8"/>
      <c r="G1" s="8"/>
      <c r="H1" s="8"/>
      <c r="I1" s="8"/>
      <c r="J1" s="8"/>
      <c r="K1" s="8"/>
      <c r="L1" s="8"/>
      <c r="M1" s="8"/>
      <c r="O1" s="50"/>
    </row>
    <row r="2" spans="1:19" ht="15.5" x14ac:dyDescent="0.35">
      <c r="A2" s="293" t="s">
        <v>314</v>
      </c>
      <c r="B2" s="294"/>
      <c r="C2" s="295"/>
      <c r="D2" s="295"/>
      <c r="E2" s="295"/>
      <c r="F2" s="295"/>
      <c r="G2" s="295"/>
      <c r="I2" s="296"/>
    </row>
    <row r="3" spans="1:19" ht="15.5" x14ac:dyDescent="0.35">
      <c r="A3" s="297" t="s">
        <v>315</v>
      </c>
      <c r="B3" s="294"/>
      <c r="C3" s="295"/>
      <c r="D3" s="295"/>
      <c r="E3" s="295"/>
      <c r="F3" s="295"/>
      <c r="G3" s="295"/>
      <c r="I3" s="296"/>
    </row>
    <row r="4" spans="1:19" ht="15.5" x14ac:dyDescent="0.35">
      <c r="A4" s="298" t="s">
        <v>316</v>
      </c>
      <c r="B4" s="294"/>
      <c r="C4" s="295"/>
      <c r="D4" s="295"/>
      <c r="E4" s="295"/>
      <c r="F4" s="295"/>
      <c r="G4" s="295"/>
      <c r="H4" s="287"/>
      <c r="I4" s="296"/>
    </row>
    <row r="5" spans="1:19" ht="16" thickBot="1" x14ac:dyDescent="0.4">
      <c r="A5" s="42" t="s">
        <v>11</v>
      </c>
      <c r="B5" s="207" t="s">
        <v>194</v>
      </c>
      <c r="C5" s="208" t="s">
        <v>16</v>
      </c>
      <c r="D5" s="209" t="s">
        <v>145</v>
      </c>
      <c r="E5" s="209" t="s">
        <v>0</v>
      </c>
      <c r="F5" s="209" t="s">
        <v>1</v>
      </c>
      <c r="G5" s="209" t="s">
        <v>2</v>
      </c>
      <c r="H5" s="209" t="s">
        <v>3</v>
      </c>
      <c r="I5" s="209" t="s">
        <v>4</v>
      </c>
      <c r="J5" s="209" t="s">
        <v>5</v>
      </c>
      <c r="K5" s="209" t="s">
        <v>6</v>
      </c>
      <c r="L5" s="209" t="s">
        <v>7</v>
      </c>
      <c r="M5" s="209" t="s">
        <v>8</v>
      </c>
      <c r="N5" s="209" t="s">
        <v>9</v>
      </c>
      <c r="O5" s="209" t="s">
        <v>10</v>
      </c>
      <c r="P5" s="209" t="s">
        <v>146</v>
      </c>
      <c r="Q5" s="88"/>
      <c r="R5" s="16"/>
      <c r="S5" s="16"/>
    </row>
    <row r="6" spans="1:19" ht="13.5" customHeight="1" x14ac:dyDescent="0.35">
      <c r="A6" s="139">
        <v>2012</v>
      </c>
      <c r="B6" s="74" t="s">
        <v>133</v>
      </c>
      <c r="C6" s="144">
        <f t="shared" ref="C6" si="0">SUM(C7:C9)</f>
        <v>278</v>
      </c>
      <c r="D6" s="145">
        <f>SUM(D7:D9)</f>
        <v>19</v>
      </c>
      <c r="E6" s="145">
        <f t="shared" ref="E6:P6" si="1">SUM(E7:E9)</f>
        <v>26</v>
      </c>
      <c r="F6" s="145">
        <f t="shared" si="1"/>
        <v>41</v>
      </c>
      <c r="G6" s="145">
        <f t="shared" si="1"/>
        <v>26</v>
      </c>
      <c r="H6" s="145">
        <f t="shared" si="1"/>
        <v>27</v>
      </c>
      <c r="I6" s="145">
        <f t="shared" si="1"/>
        <v>27</v>
      </c>
      <c r="J6" s="145">
        <f t="shared" si="1"/>
        <v>21</v>
      </c>
      <c r="K6" s="145">
        <f t="shared" si="1"/>
        <v>37</v>
      </c>
      <c r="L6" s="145">
        <f t="shared" si="1"/>
        <v>19</v>
      </c>
      <c r="M6" s="145">
        <f t="shared" si="1"/>
        <v>12</v>
      </c>
      <c r="N6" s="145">
        <f t="shared" si="1"/>
        <v>13</v>
      </c>
      <c r="O6" s="145">
        <f t="shared" si="1"/>
        <v>4</v>
      </c>
      <c r="P6" s="145">
        <f t="shared" si="1"/>
        <v>6</v>
      </c>
    </row>
    <row r="7" spans="1:19" ht="13.5" customHeight="1" x14ac:dyDescent="0.35">
      <c r="B7" s="75" t="s">
        <v>131</v>
      </c>
      <c r="C7" s="146">
        <f>SUM(D7:P7)</f>
        <v>159</v>
      </c>
      <c r="D7" s="147">
        <v>14</v>
      </c>
      <c r="E7" s="148">
        <v>19</v>
      </c>
      <c r="F7" s="147">
        <v>26</v>
      </c>
      <c r="G7" s="147">
        <v>15</v>
      </c>
      <c r="H7" s="147">
        <v>17</v>
      </c>
      <c r="I7" s="147">
        <v>12</v>
      </c>
      <c r="J7" s="147">
        <v>11</v>
      </c>
      <c r="K7" s="149">
        <v>20</v>
      </c>
      <c r="L7" s="149">
        <v>9</v>
      </c>
      <c r="M7" s="150">
        <v>4</v>
      </c>
      <c r="N7" s="149">
        <v>8</v>
      </c>
      <c r="O7" s="149">
        <v>2</v>
      </c>
      <c r="P7" s="149">
        <v>2</v>
      </c>
    </row>
    <row r="8" spans="1:19" ht="13.5" customHeight="1" x14ac:dyDescent="0.35">
      <c r="B8" s="75" t="s">
        <v>167</v>
      </c>
      <c r="C8" s="146">
        <f>SUM(D8:P8)</f>
        <v>74</v>
      </c>
      <c r="D8" s="147">
        <v>4</v>
      </c>
      <c r="E8" s="148">
        <v>6</v>
      </c>
      <c r="F8" s="147">
        <v>10</v>
      </c>
      <c r="G8" s="147">
        <v>8</v>
      </c>
      <c r="H8" s="147">
        <v>7</v>
      </c>
      <c r="I8" s="147">
        <v>7</v>
      </c>
      <c r="J8" s="147">
        <v>9</v>
      </c>
      <c r="K8" s="149">
        <v>10</v>
      </c>
      <c r="L8" s="149">
        <v>3</v>
      </c>
      <c r="M8" s="150">
        <v>7</v>
      </c>
      <c r="N8" s="149">
        <v>3</v>
      </c>
      <c r="O8" s="149">
        <v>0</v>
      </c>
      <c r="P8" s="149">
        <v>0</v>
      </c>
    </row>
    <row r="9" spans="1:19" ht="13.5" customHeight="1" x14ac:dyDescent="0.35">
      <c r="A9" s="140"/>
      <c r="B9" s="76" t="s">
        <v>132</v>
      </c>
      <c r="C9" s="151">
        <f>SUM(D9:P9)</f>
        <v>45</v>
      </c>
      <c r="D9" s="152">
        <v>1</v>
      </c>
      <c r="E9" s="153">
        <v>1</v>
      </c>
      <c r="F9" s="152">
        <v>5</v>
      </c>
      <c r="G9" s="152">
        <v>3</v>
      </c>
      <c r="H9" s="152">
        <v>3</v>
      </c>
      <c r="I9" s="152">
        <v>8</v>
      </c>
      <c r="J9" s="152">
        <v>1</v>
      </c>
      <c r="K9" s="154">
        <v>7</v>
      </c>
      <c r="L9" s="154">
        <v>7</v>
      </c>
      <c r="M9" s="155">
        <v>1</v>
      </c>
      <c r="N9" s="154">
        <v>2</v>
      </c>
      <c r="O9" s="154">
        <v>2</v>
      </c>
      <c r="P9" s="154">
        <v>4</v>
      </c>
    </row>
    <row r="10" spans="1:19" ht="13.5" customHeight="1" x14ac:dyDescent="0.35">
      <c r="A10" s="139">
        <v>2013</v>
      </c>
      <c r="B10" s="74" t="s">
        <v>133</v>
      </c>
      <c r="C10" s="144">
        <f t="shared" ref="C10" si="2">SUM(C11:C13)</f>
        <v>303</v>
      </c>
      <c r="D10" s="145">
        <f>SUM(D11:D13)</f>
        <v>15</v>
      </c>
      <c r="E10" s="145">
        <f t="shared" ref="E10:P10" si="3">SUM(E11:E13)</f>
        <v>25</v>
      </c>
      <c r="F10" s="145">
        <f t="shared" si="3"/>
        <v>23</v>
      </c>
      <c r="G10" s="145">
        <f t="shared" si="3"/>
        <v>29</v>
      </c>
      <c r="H10" s="145">
        <f t="shared" si="3"/>
        <v>37</v>
      </c>
      <c r="I10" s="145">
        <f t="shared" si="3"/>
        <v>39</v>
      </c>
      <c r="J10" s="145">
        <f t="shared" si="3"/>
        <v>41</v>
      </c>
      <c r="K10" s="145">
        <f t="shared" si="3"/>
        <v>31</v>
      </c>
      <c r="L10" s="145">
        <f t="shared" si="3"/>
        <v>21</v>
      </c>
      <c r="M10" s="145">
        <f t="shared" si="3"/>
        <v>20</v>
      </c>
      <c r="N10" s="145">
        <f t="shared" si="3"/>
        <v>7</v>
      </c>
      <c r="O10" s="145">
        <f t="shared" si="3"/>
        <v>7</v>
      </c>
      <c r="P10" s="145">
        <f t="shared" si="3"/>
        <v>8</v>
      </c>
    </row>
    <row r="11" spans="1:19" ht="13.5" customHeight="1" x14ac:dyDescent="0.35">
      <c r="B11" s="75" t="s">
        <v>131</v>
      </c>
      <c r="C11" s="146">
        <f>SUM(D11:P11)</f>
        <v>172</v>
      </c>
      <c r="D11" s="147">
        <v>12</v>
      </c>
      <c r="E11" s="148">
        <v>16</v>
      </c>
      <c r="F11" s="147">
        <v>14</v>
      </c>
      <c r="G11" s="147">
        <v>19</v>
      </c>
      <c r="H11" s="147">
        <v>17</v>
      </c>
      <c r="I11" s="147">
        <v>25</v>
      </c>
      <c r="J11" s="147">
        <v>26</v>
      </c>
      <c r="K11" s="149">
        <v>16</v>
      </c>
      <c r="L11" s="149">
        <v>7</v>
      </c>
      <c r="M11" s="150">
        <v>12</v>
      </c>
      <c r="N11" s="149">
        <v>3</v>
      </c>
      <c r="O11" s="149">
        <v>4</v>
      </c>
      <c r="P11" s="149">
        <v>1</v>
      </c>
    </row>
    <row r="12" spans="1:19" ht="13.5" customHeight="1" x14ac:dyDescent="0.35">
      <c r="B12" s="75" t="s">
        <v>167</v>
      </c>
      <c r="C12" s="146">
        <f>SUM(D12:P12)</f>
        <v>75</v>
      </c>
      <c r="D12" s="147">
        <v>1</v>
      </c>
      <c r="E12" s="148">
        <v>6</v>
      </c>
      <c r="F12" s="147">
        <v>7</v>
      </c>
      <c r="G12" s="147">
        <v>4</v>
      </c>
      <c r="H12" s="147">
        <v>17</v>
      </c>
      <c r="I12" s="147">
        <v>10</v>
      </c>
      <c r="J12" s="147">
        <v>10</v>
      </c>
      <c r="K12" s="149">
        <v>6</v>
      </c>
      <c r="L12" s="149">
        <v>6</v>
      </c>
      <c r="M12" s="150">
        <v>4</v>
      </c>
      <c r="N12" s="149">
        <v>0</v>
      </c>
      <c r="O12" s="149">
        <v>2</v>
      </c>
      <c r="P12" s="149">
        <v>2</v>
      </c>
    </row>
    <row r="13" spans="1:19" ht="13.5" customHeight="1" x14ac:dyDescent="0.35">
      <c r="A13" s="140"/>
      <c r="B13" s="76" t="s">
        <v>132</v>
      </c>
      <c r="C13" s="151">
        <f>SUM(D13:P13)</f>
        <v>56</v>
      </c>
      <c r="D13" s="152">
        <v>2</v>
      </c>
      <c r="E13" s="153">
        <v>3</v>
      </c>
      <c r="F13" s="152">
        <v>2</v>
      </c>
      <c r="G13" s="152">
        <v>6</v>
      </c>
      <c r="H13" s="152">
        <v>3</v>
      </c>
      <c r="I13" s="152">
        <v>4</v>
      </c>
      <c r="J13" s="152">
        <v>5</v>
      </c>
      <c r="K13" s="154">
        <v>9</v>
      </c>
      <c r="L13" s="154">
        <v>8</v>
      </c>
      <c r="M13" s="155">
        <v>4</v>
      </c>
      <c r="N13" s="154">
        <v>4</v>
      </c>
      <c r="O13" s="154">
        <v>1</v>
      </c>
      <c r="P13" s="154">
        <v>5</v>
      </c>
    </row>
    <row r="14" spans="1:19" ht="13.5" customHeight="1" x14ac:dyDescent="0.35">
      <c r="A14" s="139">
        <v>2014</v>
      </c>
      <c r="B14" s="74" t="s">
        <v>133</v>
      </c>
      <c r="C14" s="144">
        <f t="shared" ref="C14" si="4">SUM(C15:C17)</f>
        <v>268</v>
      </c>
      <c r="D14" s="145">
        <f>SUM(D15:D17)</f>
        <v>18</v>
      </c>
      <c r="E14" s="145">
        <f t="shared" ref="E14:P14" si="5">SUM(E15:E17)</f>
        <v>27</v>
      </c>
      <c r="F14" s="145">
        <f t="shared" si="5"/>
        <v>30</v>
      </c>
      <c r="G14" s="145">
        <f t="shared" si="5"/>
        <v>35</v>
      </c>
      <c r="H14" s="145">
        <f t="shared" si="5"/>
        <v>30</v>
      </c>
      <c r="I14" s="145">
        <f t="shared" si="5"/>
        <v>23</v>
      </c>
      <c r="J14" s="145">
        <f t="shared" si="5"/>
        <v>31</v>
      </c>
      <c r="K14" s="145">
        <f t="shared" si="5"/>
        <v>26</v>
      </c>
      <c r="L14" s="145">
        <f t="shared" si="5"/>
        <v>10</v>
      </c>
      <c r="M14" s="145">
        <f t="shared" si="5"/>
        <v>17</v>
      </c>
      <c r="N14" s="145">
        <f t="shared" si="5"/>
        <v>8</v>
      </c>
      <c r="O14" s="145">
        <f t="shared" si="5"/>
        <v>5</v>
      </c>
      <c r="P14" s="145">
        <f t="shared" si="5"/>
        <v>8</v>
      </c>
    </row>
    <row r="15" spans="1:19" ht="13.5" customHeight="1" x14ac:dyDescent="0.35">
      <c r="B15" s="75" t="s">
        <v>131</v>
      </c>
      <c r="C15" s="146">
        <f>SUM(D15:P15)</f>
        <v>153</v>
      </c>
      <c r="D15" s="147">
        <v>14</v>
      </c>
      <c r="E15" s="148">
        <v>19</v>
      </c>
      <c r="F15" s="147">
        <v>18</v>
      </c>
      <c r="G15" s="147">
        <v>24</v>
      </c>
      <c r="H15" s="147">
        <v>12</v>
      </c>
      <c r="I15" s="147">
        <v>10</v>
      </c>
      <c r="J15" s="147">
        <v>20</v>
      </c>
      <c r="K15" s="149">
        <v>16</v>
      </c>
      <c r="L15" s="149">
        <v>2</v>
      </c>
      <c r="M15" s="150">
        <v>10</v>
      </c>
      <c r="N15" s="149">
        <v>4</v>
      </c>
      <c r="O15" s="149">
        <v>2</v>
      </c>
      <c r="P15" s="149">
        <v>2</v>
      </c>
    </row>
    <row r="16" spans="1:19" ht="13.5" customHeight="1" x14ac:dyDescent="0.35">
      <c r="B16" s="75" t="s">
        <v>167</v>
      </c>
      <c r="C16" s="146">
        <f>SUM(D16:P16)</f>
        <v>74</v>
      </c>
      <c r="D16" s="147">
        <v>1</v>
      </c>
      <c r="E16" s="148">
        <v>7</v>
      </c>
      <c r="F16" s="147">
        <v>7</v>
      </c>
      <c r="G16" s="147">
        <v>9</v>
      </c>
      <c r="H16" s="147">
        <v>11</v>
      </c>
      <c r="I16" s="147">
        <v>10</v>
      </c>
      <c r="J16" s="147">
        <v>7</v>
      </c>
      <c r="K16" s="149">
        <v>8</v>
      </c>
      <c r="L16" s="149">
        <v>5</v>
      </c>
      <c r="M16" s="150">
        <v>5</v>
      </c>
      <c r="N16" s="149">
        <v>0</v>
      </c>
      <c r="O16" s="149">
        <v>2</v>
      </c>
      <c r="P16" s="149">
        <v>2</v>
      </c>
    </row>
    <row r="17" spans="1:17" ht="13.5" customHeight="1" x14ac:dyDescent="0.35">
      <c r="A17" s="140"/>
      <c r="B17" s="76" t="s">
        <v>132</v>
      </c>
      <c r="C17" s="151">
        <f>SUM(D17:P17)</f>
        <v>41</v>
      </c>
      <c r="D17" s="152">
        <v>3</v>
      </c>
      <c r="E17" s="153">
        <v>1</v>
      </c>
      <c r="F17" s="152">
        <v>5</v>
      </c>
      <c r="G17" s="152">
        <v>2</v>
      </c>
      <c r="H17" s="152">
        <v>7</v>
      </c>
      <c r="I17" s="152">
        <v>3</v>
      </c>
      <c r="J17" s="152">
        <v>4</v>
      </c>
      <c r="K17" s="154">
        <v>2</v>
      </c>
      <c r="L17" s="154">
        <v>3</v>
      </c>
      <c r="M17" s="155">
        <v>2</v>
      </c>
      <c r="N17" s="154">
        <v>4</v>
      </c>
      <c r="O17" s="154">
        <v>1</v>
      </c>
      <c r="P17" s="154">
        <v>4</v>
      </c>
    </row>
    <row r="18" spans="1:17" ht="13.5" customHeight="1" x14ac:dyDescent="0.35">
      <c r="A18" s="139">
        <v>2015</v>
      </c>
      <c r="B18" s="74" t="s">
        <v>133</v>
      </c>
      <c r="C18" s="144">
        <f t="shared" ref="C18" si="6">SUM(C19:C21)</f>
        <v>220</v>
      </c>
      <c r="D18" s="145">
        <f>SUM(D19:D21)</f>
        <v>14</v>
      </c>
      <c r="E18" s="145">
        <f t="shared" ref="E18:P18" si="7">SUM(E19:E21)</f>
        <v>22</v>
      </c>
      <c r="F18" s="145">
        <f t="shared" si="7"/>
        <v>29</v>
      </c>
      <c r="G18" s="145">
        <f t="shared" si="7"/>
        <v>21</v>
      </c>
      <c r="H18" s="145">
        <f t="shared" si="7"/>
        <v>15</v>
      </c>
      <c r="I18" s="145">
        <f t="shared" si="7"/>
        <v>21</v>
      </c>
      <c r="J18" s="145">
        <f t="shared" si="7"/>
        <v>27</v>
      </c>
      <c r="K18" s="145">
        <f t="shared" si="7"/>
        <v>20</v>
      </c>
      <c r="L18" s="145">
        <f t="shared" si="7"/>
        <v>22</v>
      </c>
      <c r="M18" s="145">
        <f t="shared" si="7"/>
        <v>9</v>
      </c>
      <c r="N18" s="145">
        <f t="shared" si="7"/>
        <v>11</v>
      </c>
      <c r="O18" s="145">
        <f t="shared" si="7"/>
        <v>4</v>
      </c>
      <c r="P18" s="145">
        <f t="shared" si="7"/>
        <v>5</v>
      </c>
    </row>
    <row r="19" spans="1:17" ht="13.5" customHeight="1" x14ac:dyDescent="0.35">
      <c r="B19" s="75" t="s">
        <v>131</v>
      </c>
      <c r="C19" s="146">
        <f>SUM(D19:P19)</f>
        <v>155</v>
      </c>
      <c r="D19" s="147">
        <v>10</v>
      </c>
      <c r="E19" s="148">
        <v>18</v>
      </c>
      <c r="F19" s="147">
        <v>22</v>
      </c>
      <c r="G19" s="147">
        <v>13</v>
      </c>
      <c r="H19" s="147">
        <v>11</v>
      </c>
      <c r="I19" s="147">
        <v>13</v>
      </c>
      <c r="J19" s="147">
        <v>19</v>
      </c>
      <c r="K19" s="149">
        <v>12</v>
      </c>
      <c r="L19" s="149">
        <v>15</v>
      </c>
      <c r="M19" s="150">
        <v>8</v>
      </c>
      <c r="N19" s="149">
        <v>8</v>
      </c>
      <c r="O19" s="149">
        <v>4</v>
      </c>
      <c r="P19" s="149">
        <v>2</v>
      </c>
    </row>
    <row r="20" spans="1:17" ht="13.5" customHeight="1" x14ac:dyDescent="0.35">
      <c r="B20" s="75" t="s">
        <v>167</v>
      </c>
      <c r="C20" s="146">
        <f>SUM(D20:P20)</f>
        <v>29</v>
      </c>
      <c r="D20" s="147">
        <v>1</v>
      </c>
      <c r="E20" s="148">
        <v>3</v>
      </c>
      <c r="F20" s="147">
        <v>2</v>
      </c>
      <c r="G20" s="147">
        <v>5</v>
      </c>
      <c r="H20" s="147">
        <v>2</v>
      </c>
      <c r="I20" s="147">
        <v>4</v>
      </c>
      <c r="J20" s="147">
        <v>4</v>
      </c>
      <c r="K20" s="149">
        <v>4</v>
      </c>
      <c r="L20" s="149">
        <v>3</v>
      </c>
      <c r="M20" s="150">
        <v>0</v>
      </c>
      <c r="N20" s="149">
        <v>1</v>
      </c>
      <c r="O20" s="149">
        <v>0</v>
      </c>
      <c r="P20" s="149">
        <v>0</v>
      </c>
    </row>
    <row r="21" spans="1:17" ht="13.5" customHeight="1" x14ac:dyDescent="0.35">
      <c r="A21" s="140"/>
      <c r="B21" s="76" t="s">
        <v>132</v>
      </c>
      <c r="C21" s="151">
        <f>SUM(D21:P21)</f>
        <v>36</v>
      </c>
      <c r="D21" s="152">
        <v>3</v>
      </c>
      <c r="E21" s="153">
        <v>1</v>
      </c>
      <c r="F21" s="152">
        <v>5</v>
      </c>
      <c r="G21" s="152">
        <v>3</v>
      </c>
      <c r="H21" s="152">
        <v>2</v>
      </c>
      <c r="I21" s="152">
        <v>4</v>
      </c>
      <c r="J21" s="152">
        <v>4</v>
      </c>
      <c r="K21" s="154">
        <v>4</v>
      </c>
      <c r="L21" s="154">
        <v>4</v>
      </c>
      <c r="M21" s="155">
        <v>1</v>
      </c>
      <c r="N21" s="154">
        <v>2</v>
      </c>
      <c r="O21" s="154">
        <v>0</v>
      </c>
      <c r="P21" s="154">
        <v>3</v>
      </c>
    </row>
    <row r="22" spans="1:17" ht="13.5" customHeight="1" x14ac:dyDescent="0.35">
      <c r="A22" s="139">
        <v>2016</v>
      </c>
      <c r="B22" s="74" t="s">
        <v>133</v>
      </c>
      <c r="C22" s="144">
        <f t="shared" ref="C22" si="8">SUM(C23:C25)</f>
        <v>195</v>
      </c>
      <c r="D22" s="145">
        <f>SUM(D23:D25)</f>
        <v>10</v>
      </c>
      <c r="E22" s="145">
        <f t="shared" ref="E22:P22" si="9">SUM(E23:E25)</f>
        <v>26</v>
      </c>
      <c r="F22" s="145">
        <f t="shared" si="9"/>
        <v>17</v>
      </c>
      <c r="G22" s="145">
        <f t="shared" si="9"/>
        <v>22</v>
      </c>
      <c r="H22" s="145">
        <f t="shared" si="9"/>
        <v>15</v>
      </c>
      <c r="I22" s="145">
        <f t="shared" si="9"/>
        <v>17</v>
      </c>
      <c r="J22" s="145">
        <f t="shared" si="9"/>
        <v>16</v>
      </c>
      <c r="K22" s="145">
        <f t="shared" si="9"/>
        <v>25</v>
      </c>
      <c r="L22" s="145">
        <f t="shared" si="9"/>
        <v>21</v>
      </c>
      <c r="M22" s="145">
        <f t="shared" si="9"/>
        <v>8</v>
      </c>
      <c r="N22" s="145">
        <f t="shared" si="9"/>
        <v>7</v>
      </c>
      <c r="O22" s="145">
        <f t="shared" si="9"/>
        <v>4</v>
      </c>
      <c r="P22" s="145">
        <f t="shared" si="9"/>
        <v>7</v>
      </c>
    </row>
    <row r="23" spans="1:17" ht="13.5" customHeight="1" x14ac:dyDescent="0.35">
      <c r="B23" s="75" t="s">
        <v>131</v>
      </c>
      <c r="C23" s="146">
        <f>SUM(D23:P23)</f>
        <v>130</v>
      </c>
      <c r="D23" s="147">
        <v>9</v>
      </c>
      <c r="E23" s="148">
        <v>20</v>
      </c>
      <c r="F23" s="147">
        <v>13</v>
      </c>
      <c r="G23" s="147">
        <v>20</v>
      </c>
      <c r="H23" s="147">
        <v>10</v>
      </c>
      <c r="I23" s="147">
        <v>10</v>
      </c>
      <c r="J23" s="147">
        <v>8</v>
      </c>
      <c r="K23" s="149">
        <v>18</v>
      </c>
      <c r="L23" s="149">
        <v>12</v>
      </c>
      <c r="M23" s="150">
        <v>3</v>
      </c>
      <c r="N23" s="149">
        <v>4</v>
      </c>
      <c r="O23" s="149">
        <v>2</v>
      </c>
      <c r="P23" s="149">
        <v>1</v>
      </c>
    </row>
    <row r="24" spans="1:17" ht="13.5" customHeight="1" x14ac:dyDescent="0.35">
      <c r="B24" s="75" t="s">
        <v>167</v>
      </c>
      <c r="C24" s="146">
        <f>SUM(D24:P24)</f>
        <v>22</v>
      </c>
      <c r="D24" s="147">
        <v>1</v>
      </c>
      <c r="E24" s="148">
        <v>4</v>
      </c>
      <c r="F24" s="147">
        <v>2</v>
      </c>
      <c r="G24" s="147">
        <v>0</v>
      </c>
      <c r="H24" s="147">
        <v>1</v>
      </c>
      <c r="I24" s="147">
        <v>4</v>
      </c>
      <c r="J24" s="147">
        <v>5</v>
      </c>
      <c r="K24" s="149">
        <v>2</v>
      </c>
      <c r="L24" s="149">
        <v>1</v>
      </c>
      <c r="M24" s="150">
        <v>0</v>
      </c>
      <c r="N24" s="149">
        <v>0</v>
      </c>
      <c r="O24" s="149">
        <v>1</v>
      </c>
      <c r="P24" s="149">
        <v>1</v>
      </c>
    </row>
    <row r="25" spans="1:17" ht="13.5" customHeight="1" x14ac:dyDescent="0.35">
      <c r="A25" s="140"/>
      <c r="B25" s="76" t="s">
        <v>132</v>
      </c>
      <c r="C25" s="151">
        <f>SUM(D25:P25)</f>
        <v>43</v>
      </c>
      <c r="D25" s="152">
        <v>0</v>
      </c>
      <c r="E25" s="153">
        <v>2</v>
      </c>
      <c r="F25" s="152">
        <v>2</v>
      </c>
      <c r="G25" s="152">
        <v>2</v>
      </c>
      <c r="H25" s="152">
        <v>4</v>
      </c>
      <c r="I25" s="152">
        <v>3</v>
      </c>
      <c r="J25" s="152">
        <v>3</v>
      </c>
      <c r="K25" s="154">
        <v>5</v>
      </c>
      <c r="L25" s="154">
        <v>8</v>
      </c>
      <c r="M25" s="155">
        <v>5</v>
      </c>
      <c r="N25" s="154">
        <v>3</v>
      </c>
      <c r="O25" s="154">
        <v>1</v>
      </c>
      <c r="P25" s="154">
        <v>5</v>
      </c>
    </row>
    <row r="26" spans="1:17" ht="13.5" customHeight="1" x14ac:dyDescent="0.35">
      <c r="A26" s="139">
        <v>2017</v>
      </c>
      <c r="B26" s="74" t="s">
        <v>133</v>
      </c>
      <c r="C26" s="144">
        <f t="shared" ref="C26" si="10">SUM(C27:C29)</f>
        <v>199</v>
      </c>
      <c r="D26" s="145">
        <f>SUM(D27:D29)</f>
        <v>9</v>
      </c>
      <c r="E26" s="145">
        <f t="shared" ref="E26:P26" si="11">SUM(E27:E29)</f>
        <v>23</v>
      </c>
      <c r="F26" s="145">
        <f t="shared" si="11"/>
        <v>18</v>
      </c>
      <c r="G26" s="145">
        <f t="shared" si="11"/>
        <v>18</v>
      </c>
      <c r="H26" s="145">
        <f t="shared" si="11"/>
        <v>25</v>
      </c>
      <c r="I26" s="145">
        <f t="shared" si="11"/>
        <v>21</v>
      </c>
      <c r="J26" s="145">
        <f t="shared" si="11"/>
        <v>24</v>
      </c>
      <c r="K26" s="145">
        <f t="shared" si="11"/>
        <v>27</v>
      </c>
      <c r="L26" s="145">
        <f t="shared" si="11"/>
        <v>12</v>
      </c>
      <c r="M26" s="145">
        <f t="shared" si="11"/>
        <v>10</v>
      </c>
      <c r="N26" s="145">
        <f t="shared" si="11"/>
        <v>4</v>
      </c>
      <c r="O26" s="145">
        <f t="shared" si="11"/>
        <v>4</v>
      </c>
      <c r="P26" s="145">
        <f t="shared" si="11"/>
        <v>4</v>
      </c>
    </row>
    <row r="27" spans="1:17" ht="13.5" customHeight="1" x14ac:dyDescent="0.35">
      <c r="B27" s="75" t="s">
        <v>131</v>
      </c>
      <c r="C27" s="146">
        <f>SUM(D27:P27)</f>
        <v>144</v>
      </c>
      <c r="D27" s="147">
        <v>7</v>
      </c>
      <c r="E27" s="148">
        <v>21</v>
      </c>
      <c r="F27" s="147">
        <v>16</v>
      </c>
      <c r="G27" s="147">
        <v>16</v>
      </c>
      <c r="H27" s="147">
        <v>17</v>
      </c>
      <c r="I27" s="147">
        <v>19</v>
      </c>
      <c r="J27" s="147">
        <v>12</v>
      </c>
      <c r="K27" s="149">
        <v>19</v>
      </c>
      <c r="L27" s="149">
        <v>6</v>
      </c>
      <c r="M27" s="150">
        <v>3</v>
      </c>
      <c r="N27" s="149">
        <v>2</v>
      </c>
      <c r="O27" s="149">
        <v>4</v>
      </c>
      <c r="P27" s="149">
        <v>2</v>
      </c>
    </row>
    <row r="28" spans="1:17" ht="13.5" customHeight="1" x14ac:dyDescent="0.35">
      <c r="B28" s="75" t="s">
        <v>167</v>
      </c>
      <c r="C28" s="146">
        <f>SUM(D28:P28)</f>
        <v>24</v>
      </c>
      <c r="D28" s="147">
        <v>0</v>
      </c>
      <c r="E28" s="148">
        <v>0</v>
      </c>
      <c r="F28" s="147">
        <v>1</v>
      </c>
      <c r="G28" s="147">
        <v>1</v>
      </c>
      <c r="H28" s="147">
        <v>4</v>
      </c>
      <c r="I28" s="147">
        <v>1</v>
      </c>
      <c r="J28" s="147">
        <v>7</v>
      </c>
      <c r="K28" s="149">
        <v>5</v>
      </c>
      <c r="L28" s="149">
        <v>3</v>
      </c>
      <c r="M28" s="150">
        <v>2</v>
      </c>
      <c r="N28" s="149">
        <v>0</v>
      </c>
      <c r="O28" s="149">
        <v>0</v>
      </c>
      <c r="P28" s="149">
        <v>0</v>
      </c>
    </row>
    <row r="29" spans="1:17" ht="13.5" customHeight="1" x14ac:dyDescent="0.35">
      <c r="A29" s="140"/>
      <c r="B29" s="76" t="s">
        <v>132</v>
      </c>
      <c r="C29" s="151">
        <f>SUM(D29:P29)</f>
        <v>31</v>
      </c>
      <c r="D29" s="152">
        <v>2</v>
      </c>
      <c r="E29" s="153">
        <v>2</v>
      </c>
      <c r="F29" s="152">
        <v>1</v>
      </c>
      <c r="G29" s="152">
        <v>1</v>
      </c>
      <c r="H29" s="152">
        <v>4</v>
      </c>
      <c r="I29" s="152">
        <v>1</v>
      </c>
      <c r="J29" s="152">
        <v>5</v>
      </c>
      <c r="K29" s="154">
        <v>3</v>
      </c>
      <c r="L29" s="154">
        <v>3</v>
      </c>
      <c r="M29" s="155">
        <v>5</v>
      </c>
      <c r="N29" s="154">
        <v>2</v>
      </c>
      <c r="O29" s="154">
        <v>0</v>
      </c>
      <c r="P29" s="154">
        <v>2</v>
      </c>
    </row>
    <row r="30" spans="1:17" ht="15.5" x14ac:dyDescent="0.35">
      <c r="A30" s="139">
        <v>2018</v>
      </c>
      <c r="B30" s="74" t="s">
        <v>133</v>
      </c>
      <c r="C30" s="144">
        <f t="shared" ref="C30:P30" si="12">SUM(C31:C33)</f>
        <v>236</v>
      </c>
      <c r="D30" s="145">
        <f>SUM(D31:D33)</f>
        <v>12</v>
      </c>
      <c r="E30" s="145">
        <f t="shared" si="12"/>
        <v>17</v>
      </c>
      <c r="F30" s="145">
        <f t="shared" si="12"/>
        <v>28</v>
      </c>
      <c r="G30" s="145">
        <f t="shared" si="12"/>
        <v>33</v>
      </c>
      <c r="H30" s="145">
        <f t="shared" si="12"/>
        <v>19</v>
      </c>
      <c r="I30" s="145">
        <f t="shared" si="12"/>
        <v>31</v>
      </c>
      <c r="J30" s="145">
        <f t="shared" si="12"/>
        <v>26</v>
      </c>
      <c r="K30" s="145">
        <f t="shared" si="12"/>
        <v>19</v>
      </c>
      <c r="L30" s="145">
        <f t="shared" si="12"/>
        <v>20</v>
      </c>
      <c r="M30" s="145">
        <f t="shared" si="12"/>
        <v>9</v>
      </c>
      <c r="N30" s="145">
        <f t="shared" si="12"/>
        <v>12</v>
      </c>
      <c r="O30" s="145">
        <f t="shared" si="12"/>
        <v>6</v>
      </c>
      <c r="P30" s="145">
        <f t="shared" si="12"/>
        <v>4</v>
      </c>
    </row>
    <row r="31" spans="1:17" ht="15.5" x14ac:dyDescent="0.35">
      <c r="B31" s="75" t="s">
        <v>131</v>
      </c>
      <c r="C31" s="146">
        <f>SUM(D31:P31)</f>
        <v>131</v>
      </c>
      <c r="D31" s="147">
        <v>11</v>
      </c>
      <c r="E31" s="148">
        <v>10</v>
      </c>
      <c r="F31" s="147">
        <v>17</v>
      </c>
      <c r="G31" s="147">
        <v>13</v>
      </c>
      <c r="H31" s="147">
        <v>13</v>
      </c>
      <c r="I31" s="147">
        <v>15</v>
      </c>
      <c r="J31" s="147">
        <v>17</v>
      </c>
      <c r="K31" s="149">
        <v>10</v>
      </c>
      <c r="L31" s="149">
        <v>10</v>
      </c>
      <c r="M31" s="150">
        <v>5</v>
      </c>
      <c r="N31" s="149">
        <v>6</v>
      </c>
      <c r="O31" s="149">
        <v>3</v>
      </c>
      <c r="P31" s="149">
        <v>1</v>
      </c>
      <c r="Q31" s="42"/>
    </row>
    <row r="32" spans="1:17" ht="15.5" x14ac:dyDescent="0.35">
      <c r="B32" s="75" t="s">
        <v>167</v>
      </c>
      <c r="C32" s="146">
        <f>SUM(D32:P32)</f>
        <v>62</v>
      </c>
      <c r="D32" s="147">
        <v>1</v>
      </c>
      <c r="E32" s="148">
        <v>4</v>
      </c>
      <c r="F32" s="147">
        <v>6</v>
      </c>
      <c r="G32" s="147">
        <v>16</v>
      </c>
      <c r="H32" s="147">
        <v>5</v>
      </c>
      <c r="I32" s="147">
        <v>13</v>
      </c>
      <c r="J32" s="147">
        <v>5</v>
      </c>
      <c r="K32" s="149">
        <v>4</v>
      </c>
      <c r="L32" s="149">
        <v>3</v>
      </c>
      <c r="M32" s="150">
        <v>1</v>
      </c>
      <c r="N32" s="149">
        <v>1</v>
      </c>
      <c r="O32" s="149">
        <v>2</v>
      </c>
      <c r="P32" s="149">
        <v>1</v>
      </c>
      <c r="Q32" s="82"/>
    </row>
    <row r="33" spans="1:18" ht="15.5" x14ac:dyDescent="0.35">
      <c r="A33" s="140"/>
      <c r="B33" s="76" t="s">
        <v>132</v>
      </c>
      <c r="C33" s="146">
        <f>SUM(D33:P33)</f>
        <v>43</v>
      </c>
      <c r="D33" s="152">
        <v>0</v>
      </c>
      <c r="E33" s="153">
        <v>3</v>
      </c>
      <c r="F33" s="152">
        <v>5</v>
      </c>
      <c r="G33" s="152">
        <v>4</v>
      </c>
      <c r="H33" s="152">
        <v>1</v>
      </c>
      <c r="I33" s="152">
        <v>3</v>
      </c>
      <c r="J33" s="152">
        <v>4</v>
      </c>
      <c r="K33" s="154">
        <v>5</v>
      </c>
      <c r="L33" s="154">
        <v>7</v>
      </c>
      <c r="M33" s="155">
        <v>3</v>
      </c>
      <c r="N33" s="154">
        <v>5</v>
      </c>
      <c r="O33" s="154">
        <v>1</v>
      </c>
      <c r="P33" s="154">
        <v>2</v>
      </c>
    </row>
    <row r="34" spans="1:18" ht="15.5" x14ac:dyDescent="0.35">
      <c r="A34" s="139">
        <v>2019</v>
      </c>
      <c r="B34" s="74" t="s">
        <v>133</v>
      </c>
      <c r="C34" s="144">
        <f t="shared" ref="C34:P34" si="13">SUM(C35:C37)</f>
        <v>205</v>
      </c>
      <c r="D34" s="145">
        <f t="shared" si="13"/>
        <v>14</v>
      </c>
      <c r="E34" s="145">
        <f t="shared" si="13"/>
        <v>13</v>
      </c>
      <c r="F34" s="145">
        <f t="shared" si="13"/>
        <v>18</v>
      </c>
      <c r="G34" s="145">
        <f t="shared" si="13"/>
        <v>24</v>
      </c>
      <c r="H34" s="145">
        <f t="shared" si="13"/>
        <v>29</v>
      </c>
      <c r="I34" s="145">
        <f t="shared" si="13"/>
        <v>15</v>
      </c>
      <c r="J34" s="145">
        <f t="shared" si="13"/>
        <v>24</v>
      </c>
      <c r="K34" s="145">
        <f t="shared" si="13"/>
        <v>26</v>
      </c>
      <c r="L34" s="145">
        <f t="shared" si="13"/>
        <v>15</v>
      </c>
      <c r="M34" s="145">
        <f t="shared" si="13"/>
        <v>6</v>
      </c>
      <c r="N34" s="145">
        <f t="shared" si="13"/>
        <v>10</v>
      </c>
      <c r="O34" s="145">
        <f t="shared" si="13"/>
        <v>8</v>
      </c>
      <c r="P34" s="145">
        <f t="shared" si="13"/>
        <v>3</v>
      </c>
    </row>
    <row r="35" spans="1:18" ht="15.5" x14ac:dyDescent="0.35">
      <c r="B35" s="75" t="s">
        <v>131</v>
      </c>
      <c r="C35" s="146">
        <f>SUM(D35:P35)</f>
        <v>136</v>
      </c>
      <c r="D35" s="147">
        <v>11</v>
      </c>
      <c r="E35" s="148">
        <v>10</v>
      </c>
      <c r="F35" s="147">
        <v>16</v>
      </c>
      <c r="G35" s="147">
        <v>16</v>
      </c>
      <c r="H35" s="147">
        <v>19</v>
      </c>
      <c r="I35" s="147">
        <v>8</v>
      </c>
      <c r="J35" s="147">
        <v>18</v>
      </c>
      <c r="K35" s="149">
        <v>17</v>
      </c>
      <c r="L35" s="149">
        <v>7</v>
      </c>
      <c r="M35" s="150">
        <v>5</v>
      </c>
      <c r="N35" s="149">
        <v>5</v>
      </c>
      <c r="O35" s="149">
        <v>3</v>
      </c>
      <c r="P35" s="149">
        <v>1</v>
      </c>
    </row>
    <row r="36" spans="1:18" ht="15.5" x14ac:dyDescent="0.35">
      <c r="B36" s="75" t="s">
        <v>167</v>
      </c>
      <c r="C36" s="146">
        <f>SUM(D36:P36)</f>
        <v>46</v>
      </c>
      <c r="D36" s="147">
        <v>1</v>
      </c>
      <c r="E36" s="148">
        <v>1</v>
      </c>
      <c r="F36" s="147">
        <v>2</v>
      </c>
      <c r="G36" s="147">
        <v>5</v>
      </c>
      <c r="H36" s="147">
        <v>7</v>
      </c>
      <c r="I36" s="147">
        <v>7</v>
      </c>
      <c r="J36" s="147">
        <v>4</v>
      </c>
      <c r="K36" s="149">
        <v>5</v>
      </c>
      <c r="L36" s="149">
        <v>5</v>
      </c>
      <c r="M36" s="150">
        <v>1</v>
      </c>
      <c r="N36" s="149">
        <v>3</v>
      </c>
      <c r="O36" s="149">
        <v>3</v>
      </c>
      <c r="P36" s="149">
        <v>2</v>
      </c>
    </row>
    <row r="37" spans="1:18" ht="15.5" x14ac:dyDescent="0.35">
      <c r="B37" s="75" t="s">
        <v>132</v>
      </c>
      <c r="C37" s="146">
        <f>SUM(D37:P37)</f>
        <v>23</v>
      </c>
      <c r="D37" s="147">
        <v>2</v>
      </c>
      <c r="E37" s="148">
        <v>2</v>
      </c>
      <c r="F37" s="147">
        <v>0</v>
      </c>
      <c r="G37" s="147">
        <v>3</v>
      </c>
      <c r="H37" s="147">
        <v>3</v>
      </c>
      <c r="I37" s="147"/>
      <c r="J37" s="147">
        <v>2</v>
      </c>
      <c r="K37" s="149">
        <v>4</v>
      </c>
      <c r="L37" s="149">
        <v>3</v>
      </c>
      <c r="M37" s="150">
        <v>0</v>
      </c>
      <c r="N37" s="149">
        <v>2</v>
      </c>
      <c r="O37" s="149">
        <v>2</v>
      </c>
      <c r="P37" s="149">
        <v>0</v>
      </c>
    </row>
    <row r="38" spans="1:18" ht="15.5" x14ac:dyDescent="0.35">
      <c r="A38" s="139">
        <v>2020</v>
      </c>
      <c r="B38" s="95" t="s">
        <v>133</v>
      </c>
      <c r="C38" s="202">
        <v>219</v>
      </c>
      <c r="D38" s="203">
        <v>4</v>
      </c>
      <c r="E38" s="203">
        <v>15</v>
      </c>
      <c r="F38" s="203">
        <v>17</v>
      </c>
      <c r="G38" s="203">
        <v>29</v>
      </c>
      <c r="H38" s="203">
        <v>24</v>
      </c>
      <c r="I38" s="203">
        <v>32</v>
      </c>
      <c r="J38" s="203">
        <v>21</v>
      </c>
      <c r="K38" s="204">
        <v>14</v>
      </c>
      <c r="L38" s="205">
        <v>20</v>
      </c>
      <c r="M38" s="206">
        <v>16</v>
      </c>
      <c r="N38" s="205">
        <v>15</v>
      </c>
      <c r="O38" s="205">
        <v>5</v>
      </c>
      <c r="P38" s="205">
        <v>7</v>
      </c>
    </row>
    <row r="39" spans="1:18" ht="15.5" x14ac:dyDescent="0.35">
      <c r="B39" s="75" t="s">
        <v>131</v>
      </c>
      <c r="C39" s="146">
        <v>149</v>
      </c>
      <c r="D39" s="148">
        <v>2</v>
      </c>
      <c r="E39" s="148">
        <v>14</v>
      </c>
      <c r="F39" s="148">
        <v>13</v>
      </c>
      <c r="G39" s="148">
        <v>24</v>
      </c>
      <c r="H39" s="148">
        <v>15</v>
      </c>
      <c r="I39" s="148">
        <v>23</v>
      </c>
      <c r="J39" s="148">
        <v>13</v>
      </c>
      <c r="K39" s="149">
        <v>8</v>
      </c>
      <c r="L39" s="159">
        <v>13</v>
      </c>
      <c r="M39" s="158">
        <v>9</v>
      </c>
      <c r="N39" s="159">
        <v>10</v>
      </c>
      <c r="O39" s="159">
        <v>2</v>
      </c>
      <c r="P39" s="159">
        <v>3</v>
      </c>
    </row>
    <row r="40" spans="1:18" ht="15.5" x14ac:dyDescent="0.35">
      <c r="B40" s="75" t="s">
        <v>167</v>
      </c>
      <c r="C40" s="146">
        <v>34</v>
      </c>
      <c r="D40" s="148">
        <v>2</v>
      </c>
      <c r="E40" s="148">
        <v>1</v>
      </c>
      <c r="F40" s="148">
        <v>3</v>
      </c>
      <c r="G40" s="148">
        <v>3</v>
      </c>
      <c r="H40" s="148">
        <v>5</v>
      </c>
      <c r="I40" s="148">
        <v>5</v>
      </c>
      <c r="J40" s="148">
        <v>4</v>
      </c>
      <c r="K40" s="149">
        <v>3</v>
      </c>
      <c r="L40" s="159">
        <v>3</v>
      </c>
      <c r="M40" s="158">
        <v>2</v>
      </c>
      <c r="N40" s="159">
        <v>1</v>
      </c>
      <c r="O40" s="159">
        <v>0</v>
      </c>
      <c r="P40" s="159">
        <v>2</v>
      </c>
    </row>
    <row r="41" spans="1:18" ht="15.5" x14ac:dyDescent="0.35">
      <c r="A41" s="140"/>
      <c r="B41" s="76" t="s">
        <v>132</v>
      </c>
      <c r="C41" s="164">
        <v>36</v>
      </c>
      <c r="D41" s="153">
        <v>0</v>
      </c>
      <c r="E41" s="153">
        <v>0</v>
      </c>
      <c r="F41" s="153">
        <v>1</v>
      </c>
      <c r="G41" s="153">
        <v>2</v>
      </c>
      <c r="H41" s="153">
        <v>4</v>
      </c>
      <c r="I41" s="153">
        <v>4</v>
      </c>
      <c r="J41" s="153">
        <v>4</v>
      </c>
      <c r="K41" s="154">
        <v>3</v>
      </c>
      <c r="L41" s="161">
        <v>4</v>
      </c>
      <c r="M41" s="160">
        <v>5</v>
      </c>
      <c r="N41" s="161">
        <v>4</v>
      </c>
      <c r="O41" s="161">
        <v>3</v>
      </c>
      <c r="P41" s="161">
        <v>2</v>
      </c>
    </row>
    <row r="42" spans="1:18" s="16" customFormat="1" ht="15.5" x14ac:dyDescent="0.35">
      <c r="A42" s="3">
        <v>2021</v>
      </c>
      <c r="B42" s="75" t="s">
        <v>133</v>
      </c>
      <c r="C42" s="146">
        <v>237</v>
      </c>
      <c r="D42" s="147">
        <v>16</v>
      </c>
      <c r="E42" s="148">
        <v>30</v>
      </c>
      <c r="F42" s="147">
        <v>29</v>
      </c>
      <c r="G42" s="147">
        <v>21</v>
      </c>
      <c r="H42" s="147">
        <v>26</v>
      </c>
      <c r="I42" s="147">
        <v>20</v>
      </c>
      <c r="J42" s="147">
        <v>26</v>
      </c>
      <c r="K42" s="149">
        <v>25</v>
      </c>
      <c r="L42" s="149">
        <v>15</v>
      </c>
      <c r="M42" s="150">
        <v>8</v>
      </c>
      <c r="N42" s="149">
        <v>10</v>
      </c>
      <c r="O42" s="149">
        <v>6</v>
      </c>
      <c r="P42" s="149">
        <v>5</v>
      </c>
      <c r="Q42" s="40"/>
      <c r="R42" s="40"/>
    </row>
    <row r="43" spans="1:18" ht="15.5" x14ac:dyDescent="0.35">
      <c r="B43" s="75" t="s">
        <v>131</v>
      </c>
      <c r="C43" s="146">
        <v>160</v>
      </c>
      <c r="D43" s="147">
        <v>14</v>
      </c>
      <c r="E43" s="148">
        <v>24</v>
      </c>
      <c r="F43" s="147">
        <v>19</v>
      </c>
      <c r="G43" s="147">
        <v>15</v>
      </c>
      <c r="H43" s="147">
        <v>17</v>
      </c>
      <c r="I43" s="147">
        <v>13</v>
      </c>
      <c r="J43" s="147">
        <v>14</v>
      </c>
      <c r="K43" s="149">
        <v>14</v>
      </c>
      <c r="L43" s="149">
        <v>11</v>
      </c>
      <c r="M43" s="150">
        <v>5</v>
      </c>
      <c r="N43" s="149">
        <v>6</v>
      </c>
      <c r="O43" s="149">
        <v>4</v>
      </c>
      <c r="P43" s="149">
        <v>4</v>
      </c>
      <c r="Q43" s="42"/>
      <c r="R43" s="42"/>
    </row>
    <row r="44" spans="1:18" ht="15.5" x14ac:dyDescent="0.35">
      <c r="B44" s="75" t="s">
        <v>167</v>
      </c>
      <c r="C44" s="146">
        <v>42</v>
      </c>
      <c r="D44" s="147">
        <v>0</v>
      </c>
      <c r="E44" s="148">
        <v>4</v>
      </c>
      <c r="F44" s="147">
        <v>7</v>
      </c>
      <c r="G44" s="147">
        <v>2</v>
      </c>
      <c r="H44" s="147">
        <v>8</v>
      </c>
      <c r="I44" s="147">
        <v>4</v>
      </c>
      <c r="J44" s="147">
        <v>8</v>
      </c>
      <c r="K44" s="149">
        <v>7</v>
      </c>
      <c r="L44" s="149">
        <v>0</v>
      </c>
      <c r="M44" s="150">
        <v>2</v>
      </c>
      <c r="N44" s="149">
        <v>0</v>
      </c>
      <c r="O44" s="149">
        <v>0</v>
      </c>
      <c r="P44" s="149">
        <v>0</v>
      </c>
      <c r="Q44" s="42"/>
      <c r="R44" s="42"/>
    </row>
    <row r="45" spans="1:18" ht="15.5" x14ac:dyDescent="0.35">
      <c r="B45" s="75" t="s">
        <v>132</v>
      </c>
      <c r="C45" s="146">
        <v>35</v>
      </c>
      <c r="D45" s="147">
        <v>2</v>
      </c>
      <c r="E45" s="148">
        <v>2</v>
      </c>
      <c r="F45" s="147">
        <v>3</v>
      </c>
      <c r="G45" s="147">
        <v>4</v>
      </c>
      <c r="H45" s="147">
        <v>1</v>
      </c>
      <c r="I45" s="147">
        <v>3</v>
      </c>
      <c r="J45" s="147">
        <v>4</v>
      </c>
      <c r="K45" s="149">
        <v>4</v>
      </c>
      <c r="L45" s="149">
        <v>4</v>
      </c>
      <c r="M45" s="150">
        <v>1</v>
      </c>
      <c r="N45" s="149">
        <v>4</v>
      </c>
      <c r="O45" s="149">
        <v>2</v>
      </c>
      <c r="P45" s="149">
        <v>1</v>
      </c>
      <c r="Q45" s="42"/>
      <c r="R45" s="42"/>
    </row>
    <row r="46" spans="1:18" s="41" customFormat="1" ht="15.5" x14ac:dyDescent="0.35">
      <c r="A46" s="139">
        <v>2022</v>
      </c>
      <c r="B46" s="74" t="s">
        <v>133</v>
      </c>
      <c r="C46" s="144">
        <f t="shared" ref="C46:P46" si="14">SUM(C47:C49)</f>
        <v>203</v>
      </c>
      <c r="D46" s="145">
        <f t="shared" si="14"/>
        <v>8</v>
      </c>
      <c r="E46" s="145">
        <f t="shared" si="14"/>
        <v>18</v>
      </c>
      <c r="F46" s="145">
        <f t="shared" si="14"/>
        <v>17</v>
      </c>
      <c r="G46" s="145">
        <f t="shared" si="14"/>
        <v>13</v>
      </c>
      <c r="H46" s="145">
        <f t="shared" si="14"/>
        <v>21</v>
      </c>
      <c r="I46" s="145">
        <f t="shared" si="14"/>
        <v>22</v>
      </c>
      <c r="J46" s="145">
        <f t="shared" si="14"/>
        <v>21</v>
      </c>
      <c r="K46" s="145">
        <f t="shared" si="14"/>
        <v>23</v>
      </c>
      <c r="L46" s="145">
        <f t="shared" si="14"/>
        <v>16</v>
      </c>
      <c r="M46" s="145">
        <f t="shared" si="14"/>
        <v>18</v>
      </c>
      <c r="N46" s="145">
        <f t="shared" si="14"/>
        <v>11</v>
      </c>
      <c r="O46" s="145">
        <f t="shared" si="14"/>
        <v>7</v>
      </c>
      <c r="P46" s="145">
        <f t="shared" si="14"/>
        <v>8</v>
      </c>
    </row>
    <row r="47" spans="1:18" s="41" customFormat="1" ht="15.5" x14ac:dyDescent="0.35">
      <c r="A47" s="3"/>
      <c r="B47" s="75" t="s">
        <v>131</v>
      </c>
      <c r="C47" s="146">
        <v>144</v>
      </c>
      <c r="D47" s="147">
        <v>7</v>
      </c>
      <c r="E47" s="148">
        <v>17</v>
      </c>
      <c r="F47" s="147">
        <v>16</v>
      </c>
      <c r="G47" s="147">
        <v>9</v>
      </c>
      <c r="H47" s="147">
        <v>15</v>
      </c>
      <c r="I47" s="147">
        <v>16</v>
      </c>
      <c r="J47" s="147">
        <v>18</v>
      </c>
      <c r="K47" s="149">
        <v>15</v>
      </c>
      <c r="L47" s="149">
        <v>12</v>
      </c>
      <c r="M47" s="150">
        <v>7</v>
      </c>
      <c r="N47" s="149">
        <v>8</v>
      </c>
      <c r="O47" s="149">
        <v>3</v>
      </c>
      <c r="P47" s="149">
        <v>1</v>
      </c>
    </row>
    <row r="48" spans="1:18" s="41" customFormat="1" ht="15.5" x14ac:dyDescent="0.35">
      <c r="A48" s="3"/>
      <c r="B48" s="75" t="s">
        <v>167</v>
      </c>
      <c r="C48" s="146">
        <f>SUM(D48:P48)</f>
        <v>27</v>
      </c>
      <c r="D48" s="147">
        <v>1</v>
      </c>
      <c r="E48" s="148">
        <v>0</v>
      </c>
      <c r="F48" s="147">
        <v>0</v>
      </c>
      <c r="G48" s="147">
        <v>2</v>
      </c>
      <c r="H48" s="147">
        <v>5</v>
      </c>
      <c r="I48" s="147">
        <v>4</v>
      </c>
      <c r="J48" s="147">
        <v>1</v>
      </c>
      <c r="K48" s="149">
        <v>4</v>
      </c>
      <c r="L48" s="149">
        <v>1</v>
      </c>
      <c r="M48" s="150">
        <v>4</v>
      </c>
      <c r="N48" s="149">
        <v>1</v>
      </c>
      <c r="O48" s="149">
        <v>1</v>
      </c>
      <c r="P48" s="149">
        <v>3</v>
      </c>
    </row>
    <row r="49" spans="1:16" s="41" customFormat="1" ht="15.5" x14ac:dyDescent="0.35">
      <c r="A49" s="3"/>
      <c r="B49" s="75" t="s">
        <v>132</v>
      </c>
      <c r="C49" s="165">
        <f>SUM(D49:P49)</f>
        <v>32</v>
      </c>
      <c r="D49" s="147">
        <v>0</v>
      </c>
      <c r="E49" s="148">
        <v>1</v>
      </c>
      <c r="F49" s="147">
        <v>1</v>
      </c>
      <c r="G49" s="147">
        <v>2</v>
      </c>
      <c r="H49" s="147">
        <v>1</v>
      </c>
      <c r="I49" s="147">
        <v>2</v>
      </c>
      <c r="J49" s="147">
        <v>2</v>
      </c>
      <c r="K49" s="149">
        <v>4</v>
      </c>
      <c r="L49" s="149">
        <v>3</v>
      </c>
      <c r="M49" s="150">
        <v>7</v>
      </c>
      <c r="N49" s="149">
        <v>2</v>
      </c>
      <c r="O49" s="149">
        <v>3</v>
      </c>
      <c r="P49" s="149">
        <v>4</v>
      </c>
    </row>
  </sheetData>
  <hyperlinks>
    <hyperlink ref="A4" location="'Table List'!A1" display="Table list" xr:uid="{19B7C79B-1D43-4460-B112-14C6C3203C00}"/>
    <hyperlink ref="A3" location="Notes!A1" display="Notes" xr:uid="{19366AEA-C2E9-46D6-8D06-D5B16267EE05}"/>
  </hyperlinks>
  <pageMargins left="0.7" right="0.7" top="0.75" bottom="0.75" header="0.3" footer="0.3"/>
  <pageSetup orientation="portrait" horizontalDpi="90" verticalDpi="90"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ADCF2"/>
  </sheetPr>
  <dimension ref="A1:U45"/>
  <sheetViews>
    <sheetView showGridLines="0" workbookViewId="0">
      <pane ySplit="5" topLeftCell="A28" activePane="bottomLeft" state="frozen"/>
      <selection activeCell="G18" sqref="G18:G19"/>
      <selection pane="bottomLeft" activeCell="A2" sqref="A2:XFD4"/>
    </sheetView>
  </sheetViews>
  <sheetFormatPr defaultColWidth="9.1796875" defaultRowHeight="13" x14ac:dyDescent="0.3"/>
  <cols>
    <col min="1" max="1" width="18.1796875" style="3" customWidth="1"/>
    <col min="2" max="2" width="19.81640625" style="1" customWidth="1"/>
    <col min="3" max="3" width="8.7265625" customWidth="1"/>
    <col min="4" max="5" width="10.90625" style="4" customWidth="1"/>
    <col min="6" max="6" width="13.7265625" style="4" customWidth="1"/>
    <col min="7" max="7" width="10.90625" style="4" customWidth="1"/>
    <col min="8" max="8" width="10.90625" customWidth="1"/>
    <col min="9" max="9" width="5.81640625" customWidth="1"/>
    <col min="10" max="10" width="6.81640625" customWidth="1"/>
    <col min="11" max="11" width="6.1796875" customWidth="1"/>
    <col min="12" max="12" width="5.81640625" customWidth="1"/>
    <col min="13" max="13" width="6.26953125" customWidth="1"/>
    <col min="14" max="16" width="6.1796875" customWidth="1"/>
    <col min="17" max="17" width="5.54296875" customWidth="1"/>
    <col min="18" max="18" width="4.54296875" customWidth="1"/>
  </cols>
  <sheetData>
    <row r="1" spans="1:21" ht="19.5" x14ac:dyDescent="0.45">
      <c r="A1" s="13" t="s">
        <v>300</v>
      </c>
      <c r="B1" s="8"/>
      <c r="C1" s="8"/>
      <c r="D1" s="8"/>
      <c r="E1" s="8"/>
      <c r="F1" s="8"/>
      <c r="G1" s="8"/>
      <c r="H1" s="8"/>
      <c r="I1" s="8"/>
      <c r="J1" s="8"/>
      <c r="K1" s="8"/>
      <c r="L1" s="8"/>
      <c r="M1" s="8"/>
      <c r="U1" s="50" t="s">
        <v>128</v>
      </c>
    </row>
    <row r="2" spans="1:21" ht="15.5" x14ac:dyDescent="0.35">
      <c r="A2" s="293" t="s">
        <v>314</v>
      </c>
      <c r="B2" s="294"/>
      <c r="C2" s="295"/>
      <c r="D2" s="295"/>
      <c r="E2" s="295"/>
      <c r="F2" s="295"/>
      <c r="G2" s="295"/>
      <c r="I2" s="296"/>
    </row>
    <row r="3" spans="1:21" ht="15.5" x14ac:dyDescent="0.35">
      <c r="A3" s="297" t="s">
        <v>315</v>
      </c>
      <c r="B3" s="294"/>
      <c r="C3" s="295"/>
      <c r="D3" s="295"/>
      <c r="E3" s="295"/>
      <c r="F3" s="295"/>
      <c r="G3" s="295"/>
      <c r="I3" s="296"/>
    </row>
    <row r="4" spans="1:21" ht="15.5" x14ac:dyDescent="0.35">
      <c r="A4" s="298" t="s">
        <v>316</v>
      </c>
      <c r="B4" s="294"/>
      <c r="C4" s="295"/>
      <c r="D4" s="295"/>
      <c r="E4" s="295"/>
      <c r="F4" s="295"/>
      <c r="G4" s="295"/>
      <c r="H4" s="287"/>
      <c r="I4" s="296"/>
    </row>
    <row r="5" spans="1:21" ht="15.5" x14ac:dyDescent="0.35">
      <c r="A5" s="42" t="s">
        <v>11</v>
      </c>
      <c r="B5" s="177" t="s">
        <v>194</v>
      </c>
      <c r="C5" s="178" t="s">
        <v>16</v>
      </c>
      <c r="D5" s="178" t="s">
        <v>15</v>
      </c>
      <c r="E5" s="178" t="s">
        <v>134</v>
      </c>
      <c r="F5" s="178" t="s">
        <v>135</v>
      </c>
      <c r="G5" s="178" t="s">
        <v>136</v>
      </c>
      <c r="H5" s="178" t="s">
        <v>137</v>
      </c>
    </row>
    <row r="6" spans="1:21" ht="15.5" x14ac:dyDescent="0.35">
      <c r="A6" s="139">
        <v>2013</v>
      </c>
      <c r="B6" s="74" t="s">
        <v>133</v>
      </c>
      <c r="C6" s="144">
        <f>SUM(C7:C9)</f>
        <v>303</v>
      </c>
      <c r="D6" s="145">
        <f t="shared" ref="D6:H6" si="0">SUM(D7:D9)</f>
        <v>81</v>
      </c>
      <c r="E6" s="145">
        <f t="shared" si="0"/>
        <v>74</v>
      </c>
      <c r="F6" s="145">
        <f t="shared" si="0"/>
        <v>47</v>
      </c>
      <c r="G6" s="145">
        <f t="shared" si="0"/>
        <v>50</v>
      </c>
      <c r="H6" s="210">
        <f t="shared" si="0"/>
        <v>51</v>
      </c>
    </row>
    <row r="7" spans="1:21" ht="15.5" x14ac:dyDescent="0.35">
      <c r="B7" s="75" t="s">
        <v>131</v>
      </c>
      <c r="C7" s="146">
        <f>SUM(D7:H7)</f>
        <v>172</v>
      </c>
      <c r="D7" s="147">
        <v>44</v>
      </c>
      <c r="E7" s="148">
        <v>44</v>
      </c>
      <c r="F7" s="147">
        <v>26</v>
      </c>
      <c r="G7" s="147">
        <v>30</v>
      </c>
      <c r="H7" s="147">
        <v>28</v>
      </c>
    </row>
    <row r="8" spans="1:21" ht="15.5" x14ac:dyDescent="0.35">
      <c r="B8" s="75" t="s">
        <v>167</v>
      </c>
      <c r="C8" s="146">
        <f t="shared" ref="C8:C9" si="1">SUM(D8:H8)</f>
        <v>75</v>
      </c>
      <c r="D8" s="147">
        <v>29</v>
      </c>
      <c r="E8" s="148">
        <v>20</v>
      </c>
      <c r="F8" s="147">
        <v>9</v>
      </c>
      <c r="G8" s="147">
        <v>9</v>
      </c>
      <c r="H8" s="147">
        <v>8</v>
      </c>
    </row>
    <row r="9" spans="1:21" ht="15.5" x14ac:dyDescent="0.35">
      <c r="A9" s="140"/>
      <c r="B9" s="76" t="s">
        <v>132</v>
      </c>
      <c r="C9" s="146">
        <f t="shared" si="1"/>
        <v>56</v>
      </c>
      <c r="D9" s="152">
        <v>8</v>
      </c>
      <c r="E9" s="153">
        <v>10</v>
      </c>
      <c r="F9" s="152">
        <v>12</v>
      </c>
      <c r="G9" s="152">
        <v>11</v>
      </c>
      <c r="H9" s="152">
        <v>15</v>
      </c>
    </row>
    <row r="10" spans="1:21" ht="15.5" x14ac:dyDescent="0.35">
      <c r="A10" s="139">
        <v>2014</v>
      </c>
      <c r="B10" s="74" t="s">
        <v>133</v>
      </c>
      <c r="C10" s="144">
        <f>SUM(C11:C13)</f>
        <v>268</v>
      </c>
      <c r="D10" s="145">
        <f t="shared" ref="D10:H10" si="2">SUM(D11:D13)</f>
        <v>59</v>
      </c>
      <c r="E10" s="145">
        <f t="shared" si="2"/>
        <v>54</v>
      </c>
      <c r="F10" s="145">
        <f t="shared" si="2"/>
        <v>50</v>
      </c>
      <c r="G10" s="145">
        <f t="shared" si="2"/>
        <v>59</v>
      </c>
      <c r="H10" s="210">
        <f t="shared" si="2"/>
        <v>46</v>
      </c>
    </row>
    <row r="11" spans="1:21" ht="15.5" x14ac:dyDescent="0.35">
      <c r="B11" s="75" t="s">
        <v>131</v>
      </c>
      <c r="C11" s="146">
        <f>SUM(D11:H11)</f>
        <v>153</v>
      </c>
      <c r="D11" s="147">
        <v>27</v>
      </c>
      <c r="E11" s="148">
        <v>29</v>
      </c>
      <c r="F11" s="147">
        <v>34</v>
      </c>
      <c r="G11" s="147">
        <v>34</v>
      </c>
      <c r="H11" s="147">
        <v>29</v>
      </c>
    </row>
    <row r="12" spans="1:21" ht="15.5" x14ac:dyDescent="0.35">
      <c r="B12" s="75" t="s">
        <v>167</v>
      </c>
      <c r="C12" s="146">
        <f t="shared" ref="C12:C13" si="3">SUM(D12:H12)</f>
        <v>74</v>
      </c>
      <c r="D12" s="147">
        <v>21</v>
      </c>
      <c r="E12" s="148">
        <v>16</v>
      </c>
      <c r="F12" s="147">
        <v>10</v>
      </c>
      <c r="G12" s="147">
        <v>19</v>
      </c>
      <c r="H12" s="147">
        <v>8</v>
      </c>
    </row>
    <row r="13" spans="1:21" ht="15.5" x14ac:dyDescent="0.35">
      <c r="A13" s="140"/>
      <c r="B13" s="76" t="s">
        <v>132</v>
      </c>
      <c r="C13" s="146">
        <f t="shared" si="3"/>
        <v>41</v>
      </c>
      <c r="D13" s="152">
        <v>11</v>
      </c>
      <c r="E13" s="153">
        <v>9</v>
      </c>
      <c r="F13" s="152">
        <v>6</v>
      </c>
      <c r="G13" s="152">
        <v>6</v>
      </c>
      <c r="H13" s="152">
        <v>9</v>
      </c>
    </row>
    <row r="14" spans="1:21" s="40" customFormat="1" ht="15.5" x14ac:dyDescent="0.35">
      <c r="A14" s="139">
        <v>2015</v>
      </c>
      <c r="B14" s="74" t="s">
        <v>133</v>
      </c>
      <c r="C14" s="144">
        <f>SUM(C15:C17)</f>
        <v>220</v>
      </c>
      <c r="D14" s="145">
        <f t="shared" ref="D14:H14" si="4">SUM(D15:D17)</f>
        <v>57</v>
      </c>
      <c r="E14" s="145">
        <f t="shared" si="4"/>
        <v>40</v>
      </c>
      <c r="F14" s="145">
        <f t="shared" si="4"/>
        <v>41</v>
      </c>
      <c r="G14" s="145">
        <f t="shared" si="4"/>
        <v>47</v>
      </c>
      <c r="H14" s="210">
        <f t="shared" si="4"/>
        <v>35</v>
      </c>
    </row>
    <row r="15" spans="1:21" s="40" customFormat="1" ht="15.5" x14ac:dyDescent="0.35">
      <c r="A15" s="3"/>
      <c r="B15" s="75" t="s">
        <v>131</v>
      </c>
      <c r="C15" s="146">
        <f>SUM(D15:H15)</f>
        <v>155</v>
      </c>
      <c r="D15" s="147">
        <v>45</v>
      </c>
      <c r="E15" s="148">
        <v>28</v>
      </c>
      <c r="F15" s="147">
        <v>30</v>
      </c>
      <c r="G15" s="147">
        <v>31</v>
      </c>
      <c r="H15" s="147">
        <v>21</v>
      </c>
    </row>
    <row r="16" spans="1:21" s="40" customFormat="1" ht="15.5" x14ac:dyDescent="0.35">
      <c r="A16" s="3"/>
      <c r="B16" s="75" t="s">
        <v>167</v>
      </c>
      <c r="C16" s="146">
        <f t="shared" ref="C16:C17" si="5">SUM(D16:H16)</f>
        <v>29</v>
      </c>
      <c r="D16" s="147">
        <v>7</v>
      </c>
      <c r="E16" s="148">
        <v>4</v>
      </c>
      <c r="F16" s="147">
        <v>6</v>
      </c>
      <c r="G16" s="147">
        <v>6</v>
      </c>
      <c r="H16" s="147">
        <v>6</v>
      </c>
    </row>
    <row r="17" spans="1:8" s="40" customFormat="1" ht="15.5" x14ac:dyDescent="0.35">
      <c r="A17" s="140"/>
      <c r="B17" s="76" t="s">
        <v>132</v>
      </c>
      <c r="C17" s="146">
        <f t="shared" si="5"/>
        <v>36</v>
      </c>
      <c r="D17" s="152">
        <v>5</v>
      </c>
      <c r="E17" s="153">
        <v>8</v>
      </c>
      <c r="F17" s="152">
        <v>5</v>
      </c>
      <c r="G17" s="152">
        <v>10</v>
      </c>
      <c r="H17" s="152">
        <v>8</v>
      </c>
    </row>
    <row r="18" spans="1:8" s="40" customFormat="1" ht="15.5" x14ac:dyDescent="0.35">
      <c r="A18" s="139">
        <v>2016</v>
      </c>
      <c r="B18" s="74" t="s">
        <v>133</v>
      </c>
      <c r="C18" s="144">
        <f>SUM(C19:C21)</f>
        <v>195</v>
      </c>
      <c r="D18" s="145">
        <f t="shared" ref="D18:H18" si="6">SUM(D19:D21)</f>
        <v>44</v>
      </c>
      <c r="E18" s="145">
        <f t="shared" si="6"/>
        <v>53</v>
      </c>
      <c r="F18" s="145">
        <f t="shared" si="6"/>
        <v>34</v>
      </c>
      <c r="G18" s="145">
        <f t="shared" si="6"/>
        <v>33</v>
      </c>
      <c r="H18" s="210">
        <f t="shared" si="6"/>
        <v>31</v>
      </c>
    </row>
    <row r="19" spans="1:8" ht="15.5" x14ac:dyDescent="0.35">
      <c r="B19" s="75" t="s">
        <v>131</v>
      </c>
      <c r="C19" s="146">
        <f>SUM(D19:H19)</f>
        <v>130</v>
      </c>
      <c r="D19" s="147">
        <v>31</v>
      </c>
      <c r="E19" s="148">
        <v>30</v>
      </c>
      <c r="F19" s="147">
        <v>22</v>
      </c>
      <c r="G19" s="147">
        <v>24</v>
      </c>
      <c r="H19" s="147">
        <v>23</v>
      </c>
    </row>
    <row r="20" spans="1:8" ht="15.5" x14ac:dyDescent="0.35">
      <c r="B20" s="75" t="s">
        <v>167</v>
      </c>
      <c r="C20" s="146">
        <f t="shared" ref="C20:C21" si="7">SUM(D20:H20)</f>
        <v>22</v>
      </c>
      <c r="D20" s="147">
        <v>4</v>
      </c>
      <c r="E20" s="148">
        <v>10</v>
      </c>
      <c r="F20" s="147">
        <v>4</v>
      </c>
      <c r="G20" s="147">
        <v>3</v>
      </c>
      <c r="H20" s="147">
        <v>1</v>
      </c>
    </row>
    <row r="21" spans="1:8" ht="15.5" x14ac:dyDescent="0.35">
      <c r="A21" s="140"/>
      <c r="B21" s="76" t="s">
        <v>132</v>
      </c>
      <c r="C21" s="146">
        <f t="shared" si="7"/>
        <v>43</v>
      </c>
      <c r="D21" s="152">
        <v>9</v>
      </c>
      <c r="E21" s="153">
        <v>13</v>
      </c>
      <c r="F21" s="152">
        <v>8</v>
      </c>
      <c r="G21" s="152">
        <v>6</v>
      </c>
      <c r="H21" s="152">
        <v>7</v>
      </c>
    </row>
    <row r="22" spans="1:8" ht="15.5" x14ac:dyDescent="0.35">
      <c r="A22" s="139">
        <v>2017</v>
      </c>
      <c r="B22" s="74" t="s">
        <v>133</v>
      </c>
      <c r="C22" s="144">
        <f>SUM(C23:C25)</f>
        <v>199</v>
      </c>
      <c r="D22" s="145">
        <f t="shared" ref="D22:H22" si="8">SUM(D23:D25)</f>
        <v>48</v>
      </c>
      <c r="E22" s="145">
        <f t="shared" si="8"/>
        <v>40</v>
      </c>
      <c r="F22" s="145">
        <f t="shared" si="8"/>
        <v>44</v>
      </c>
      <c r="G22" s="145">
        <f t="shared" si="8"/>
        <v>31</v>
      </c>
      <c r="H22" s="210">
        <f t="shared" si="8"/>
        <v>36</v>
      </c>
    </row>
    <row r="23" spans="1:8" ht="15.5" x14ac:dyDescent="0.35">
      <c r="B23" s="75" t="s">
        <v>131</v>
      </c>
      <c r="C23" s="146">
        <f>SUM(D23:H23)</f>
        <v>144</v>
      </c>
      <c r="D23" s="147">
        <v>38</v>
      </c>
      <c r="E23" s="148">
        <v>27</v>
      </c>
      <c r="F23" s="147">
        <v>26</v>
      </c>
      <c r="G23" s="147">
        <v>25</v>
      </c>
      <c r="H23" s="147">
        <v>28</v>
      </c>
    </row>
    <row r="24" spans="1:8" ht="15.5" x14ac:dyDescent="0.35">
      <c r="B24" s="75" t="s">
        <v>167</v>
      </c>
      <c r="C24" s="146">
        <f t="shared" ref="C24:C25" si="9">SUM(D24:H24)</f>
        <v>24</v>
      </c>
      <c r="D24" s="147">
        <v>5</v>
      </c>
      <c r="E24" s="148">
        <v>6</v>
      </c>
      <c r="F24" s="147">
        <v>10</v>
      </c>
      <c r="G24" s="147">
        <v>3</v>
      </c>
      <c r="H24" s="147">
        <v>0</v>
      </c>
    </row>
    <row r="25" spans="1:8" ht="15.5" x14ac:dyDescent="0.35">
      <c r="A25" s="140"/>
      <c r="B25" s="76" t="s">
        <v>132</v>
      </c>
      <c r="C25" s="146">
        <f t="shared" si="9"/>
        <v>31</v>
      </c>
      <c r="D25" s="152">
        <v>5</v>
      </c>
      <c r="E25" s="153">
        <v>7</v>
      </c>
      <c r="F25" s="152">
        <v>8</v>
      </c>
      <c r="G25" s="152">
        <v>3</v>
      </c>
      <c r="H25" s="152">
        <v>8</v>
      </c>
    </row>
    <row r="26" spans="1:8" ht="15.5" x14ac:dyDescent="0.35">
      <c r="A26" s="139">
        <v>2018</v>
      </c>
      <c r="B26" s="74" t="s">
        <v>133</v>
      </c>
      <c r="C26" s="144">
        <f>SUM(C27:C29)</f>
        <v>236</v>
      </c>
      <c r="D26" s="145">
        <f t="shared" ref="D26:H26" si="10">SUM(D27:D29)</f>
        <v>65</v>
      </c>
      <c r="E26" s="145">
        <f t="shared" si="10"/>
        <v>55</v>
      </c>
      <c r="F26" s="145">
        <f t="shared" si="10"/>
        <v>43</v>
      </c>
      <c r="G26" s="145">
        <f t="shared" si="10"/>
        <v>31</v>
      </c>
      <c r="H26" s="210">
        <f t="shared" si="10"/>
        <v>42</v>
      </c>
    </row>
    <row r="27" spans="1:8" ht="15.5" x14ac:dyDescent="0.35">
      <c r="B27" s="75" t="s">
        <v>131</v>
      </c>
      <c r="C27" s="146">
        <f>SUM(D27:H27)</f>
        <v>131</v>
      </c>
      <c r="D27" s="147">
        <v>38</v>
      </c>
      <c r="E27" s="148">
        <v>30</v>
      </c>
      <c r="F27" s="147">
        <v>24</v>
      </c>
      <c r="G27" s="147">
        <v>17</v>
      </c>
      <c r="H27" s="147">
        <v>22</v>
      </c>
    </row>
    <row r="28" spans="1:8" ht="15.5" x14ac:dyDescent="0.35">
      <c r="B28" s="75" t="s">
        <v>167</v>
      </c>
      <c r="C28" s="146">
        <f t="shared" ref="C28:C29" si="11">SUM(D28:H28)</f>
        <v>62</v>
      </c>
      <c r="D28" s="147">
        <v>19</v>
      </c>
      <c r="E28" s="148">
        <v>14</v>
      </c>
      <c r="F28" s="147">
        <v>11</v>
      </c>
      <c r="G28" s="147">
        <v>10</v>
      </c>
      <c r="H28" s="147">
        <v>8</v>
      </c>
    </row>
    <row r="29" spans="1:8" ht="15.5" x14ac:dyDescent="0.35">
      <c r="A29" s="140"/>
      <c r="B29" s="76" t="s">
        <v>132</v>
      </c>
      <c r="C29" s="146">
        <f t="shared" si="11"/>
        <v>43</v>
      </c>
      <c r="D29" s="152">
        <v>8</v>
      </c>
      <c r="E29" s="153">
        <v>11</v>
      </c>
      <c r="F29" s="152">
        <v>8</v>
      </c>
      <c r="G29" s="152">
        <v>4</v>
      </c>
      <c r="H29" s="152">
        <v>12</v>
      </c>
    </row>
    <row r="30" spans="1:8" ht="15.5" x14ac:dyDescent="0.35">
      <c r="A30" s="139">
        <v>2019</v>
      </c>
      <c r="B30" s="74" t="s">
        <v>133</v>
      </c>
      <c r="C30" s="144">
        <f>SUM(C31:C33)</f>
        <v>205</v>
      </c>
      <c r="D30" s="145">
        <f t="shared" ref="D30:H30" si="12">SUM(D31:D33)</f>
        <v>55</v>
      </c>
      <c r="E30" s="145">
        <f t="shared" si="12"/>
        <v>43</v>
      </c>
      <c r="F30" s="145">
        <f t="shared" si="12"/>
        <v>38</v>
      </c>
      <c r="G30" s="145">
        <f t="shared" si="12"/>
        <v>36</v>
      </c>
      <c r="H30" s="210">
        <f t="shared" si="12"/>
        <v>33</v>
      </c>
    </row>
    <row r="31" spans="1:8" ht="15.5" x14ac:dyDescent="0.35">
      <c r="B31" s="75" t="s">
        <v>131</v>
      </c>
      <c r="C31" s="146">
        <f>SUM(D31:H31)</f>
        <v>136</v>
      </c>
      <c r="D31" s="147">
        <v>31</v>
      </c>
      <c r="E31" s="148">
        <v>27</v>
      </c>
      <c r="F31" s="147">
        <v>28</v>
      </c>
      <c r="G31" s="147">
        <v>25</v>
      </c>
      <c r="H31" s="147">
        <v>25</v>
      </c>
    </row>
    <row r="32" spans="1:8" ht="15.5" x14ac:dyDescent="0.35">
      <c r="B32" s="75" t="s">
        <v>167</v>
      </c>
      <c r="C32" s="146">
        <f t="shared" ref="C32:C33" si="13">SUM(D32:H32)</f>
        <v>46</v>
      </c>
      <c r="D32" s="147">
        <v>20</v>
      </c>
      <c r="E32" s="148">
        <v>13</v>
      </c>
      <c r="F32" s="147">
        <v>5</v>
      </c>
      <c r="G32" s="147">
        <v>6</v>
      </c>
      <c r="H32" s="147">
        <v>2</v>
      </c>
    </row>
    <row r="33" spans="1:8" ht="15.5" x14ac:dyDescent="0.35">
      <c r="B33" s="75" t="s">
        <v>132</v>
      </c>
      <c r="C33" s="146">
        <f t="shared" si="13"/>
        <v>23</v>
      </c>
      <c r="D33" s="147">
        <v>4</v>
      </c>
      <c r="E33" s="148">
        <v>3</v>
      </c>
      <c r="F33" s="147">
        <v>5</v>
      </c>
      <c r="G33" s="147">
        <v>5</v>
      </c>
      <c r="H33" s="147">
        <v>6</v>
      </c>
    </row>
    <row r="34" spans="1:8" ht="15.5" x14ac:dyDescent="0.35">
      <c r="A34" s="139">
        <v>2020</v>
      </c>
      <c r="B34" s="95" t="s">
        <v>133</v>
      </c>
      <c r="C34" s="202">
        <v>219</v>
      </c>
      <c r="D34" s="203">
        <v>62</v>
      </c>
      <c r="E34" s="203">
        <v>39</v>
      </c>
      <c r="F34" s="203">
        <v>37</v>
      </c>
      <c r="G34" s="203">
        <v>47</v>
      </c>
      <c r="H34" s="211">
        <v>34</v>
      </c>
    </row>
    <row r="35" spans="1:8" ht="15.5" x14ac:dyDescent="0.35">
      <c r="B35" s="75" t="s">
        <v>131</v>
      </c>
      <c r="C35" s="146">
        <v>149</v>
      </c>
      <c r="D35" s="148">
        <v>47</v>
      </c>
      <c r="E35" s="148">
        <v>22</v>
      </c>
      <c r="F35" s="148">
        <v>20</v>
      </c>
      <c r="G35" s="148">
        <v>33</v>
      </c>
      <c r="H35" s="147">
        <v>27</v>
      </c>
    </row>
    <row r="36" spans="1:8" ht="15.5" x14ac:dyDescent="0.35">
      <c r="B36" s="75" t="s">
        <v>167</v>
      </c>
      <c r="C36" s="146">
        <v>34</v>
      </c>
      <c r="D36" s="148">
        <v>11</v>
      </c>
      <c r="E36" s="148">
        <v>8</v>
      </c>
      <c r="F36" s="148">
        <v>7</v>
      </c>
      <c r="G36" s="148">
        <v>7</v>
      </c>
      <c r="H36" s="147">
        <v>1</v>
      </c>
    </row>
    <row r="37" spans="1:8" ht="15.5" x14ac:dyDescent="0.35">
      <c r="A37" s="140"/>
      <c r="B37" s="76" t="s">
        <v>132</v>
      </c>
      <c r="C37" s="164">
        <v>36</v>
      </c>
      <c r="D37" s="153">
        <v>4</v>
      </c>
      <c r="E37" s="153">
        <v>9</v>
      </c>
      <c r="F37" s="153">
        <v>10</v>
      </c>
      <c r="G37" s="153">
        <v>7</v>
      </c>
      <c r="H37" s="152">
        <v>6</v>
      </c>
    </row>
    <row r="38" spans="1:8" ht="15.5" x14ac:dyDescent="0.35">
      <c r="A38" s="3">
        <v>2021</v>
      </c>
      <c r="B38" s="75" t="s">
        <v>133</v>
      </c>
      <c r="C38" s="146">
        <v>237</v>
      </c>
      <c r="D38" s="147">
        <v>58</v>
      </c>
      <c r="E38" s="148">
        <v>43</v>
      </c>
      <c r="F38" s="147">
        <v>49</v>
      </c>
      <c r="G38" s="147">
        <v>45</v>
      </c>
      <c r="H38" s="147">
        <v>42</v>
      </c>
    </row>
    <row r="39" spans="1:8" ht="15.5" x14ac:dyDescent="0.35">
      <c r="B39" s="75" t="s">
        <v>131</v>
      </c>
      <c r="C39" s="146">
        <v>160</v>
      </c>
      <c r="D39" s="147">
        <v>41</v>
      </c>
      <c r="E39" s="148">
        <v>34</v>
      </c>
      <c r="F39" s="147">
        <v>30</v>
      </c>
      <c r="G39" s="147">
        <v>31</v>
      </c>
      <c r="H39" s="147">
        <v>24</v>
      </c>
    </row>
    <row r="40" spans="1:8" ht="15.5" x14ac:dyDescent="0.35">
      <c r="B40" s="75" t="s">
        <v>167</v>
      </c>
      <c r="C40" s="146">
        <v>42</v>
      </c>
      <c r="D40" s="147">
        <v>13</v>
      </c>
      <c r="E40" s="148">
        <v>4</v>
      </c>
      <c r="F40" s="147">
        <v>9</v>
      </c>
      <c r="G40" s="147">
        <v>8</v>
      </c>
      <c r="H40" s="147">
        <v>8</v>
      </c>
    </row>
    <row r="41" spans="1:8" ht="15.5" x14ac:dyDescent="0.35">
      <c r="B41" s="75" t="s">
        <v>132</v>
      </c>
      <c r="C41" s="146">
        <v>35</v>
      </c>
      <c r="D41" s="147">
        <v>4</v>
      </c>
      <c r="E41" s="148">
        <v>5</v>
      </c>
      <c r="F41" s="147">
        <v>10</v>
      </c>
      <c r="G41" s="147">
        <v>6</v>
      </c>
      <c r="H41" s="147">
        <v>10</v>
      </c>
    </row>
    <row r="42" spans="1:8" ht="15.5" x14ac:dyDescent="0.35">
      <c r="A42" s="139">
        <v>2022</v>
      </c>
      <c r="B42" s="74" t="s">
        <v>133</v>
      </c>
      <c r="C42" s="144">
        <f>SUM(C43:C45)</f>
        <v>203</v>
      </c>
      <c r="D42" s="145">
        <f t="shared" ref="D42:H42" si="14">SUM(D43:D45)</f>
        <v>51</v>
      </c>
      <c r="E42" s="145">
        <f t="shared" si="14"/>
        <v>40</v>
      </c>
      <c r="F42" s="145">
        <f t="shared" si="14"/>
        <v>34</v>
      </c>
      <c r="G42" s="145">
        <f t="shared" si="14"/>
        <v>43</v>
      </c>
      <c r="H42" s="210">
        <f t="shared" si="14"/>
        <v>35</v>
      </c>
    </row>
    <row r="43" spans="1:8" ht="15.5" x14ac:dyDescent="0.35">
      <c r="B43" s="75" t="s">
        <v>131</v>
      </c>
      <c r="C43" s="146">
        <f>SUM(D43:H43)</f>
        <v>144</v>
      </c>
      <c r="D43" s="147">
        <v>36</v>
      </c>
      <c r="E43" s="148">
        <v>28</v>
      </c>
      <c r="F43" s="147">
        <v>21</v>
      </c>
      <c r="G43" s="147">
        <v>36</v>
      </c>
      <c r="H43" s="147">
        <v>23</v>
      </c>
    </row>
    <row r="44" spans="1:8" ht="15.5" x14ac:dyDescent="0.35">
      <c r="B44" s="75" t="s">
        <v>167</v>
      </c>
      <c r="C44" s="146">
        <f t="shared" ref="C44:C45" si="15">SUM(D44:H44)</f>
        <v>27</v>
      </c>
      <c r="D44" s="147">
        <v>9</v>
      </c>
      <c r="E44" s="148">
        <v>5</v>
      </c>
      <c r="F44" s="147">
        <v>6</v>
      </c>
      <c r="G44" s="147">
        <v>2</v>
      </c>
      <c r="H44" s="147">
        <v>5</v>
      </c>
    </row>
    <row r="45" spans="1:8" ht="15.5" x14ac:dyDescent="0.35">
      <c r="B45" s="75" t="s">
        <v>132</v>
      </c>
      <c r="C45" s="165">
        <f t="shared" si="15"/>
        <v>32</v>
      </c>
      <c r="D45" s="147">
        <v>6</v>
      </c>
      <c r="E45" s="148">
        <v>7</v>
      </c>
      <c r="F45" s="147">
        <v>7</v>
      </c>
      <c r="G45" s="147">
        <v>5</v>
      </c>
      <c r="H45" s="147">
        <v>7</v>
      </c>
    </row>
  </sheetData>
  <hyperlinks>
    <hyperlink ref="U1" location="'Table List'!A1" display="Table list" xr:uid="{00000000-0004-0000-0F00-000000000000}"/>
    <hyperlink ref="A4" location="'Table List'!A1" display="Table list" xr:uid="{8ABB9498-4ED0-48E7-94EF-53D59267802D}"/>
    <hyperlink ref="A3" location="Notes!A1" display="Notes" xr:uid="{66E53E2D-1131-4894-B1DC-F379A91B7B72}"/>
  </hyperlinks>
  <pageMargins left="0.7" right="0.7" top="0.75" bottom="0.75" header="0.3" footer="0.3"/>
  <pageSetup orientation="portrait" horizontalDpi="90" verticalDpi="90"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165E1-3BE9-4B4F-9B3A-284D0CC0AD89}">
  <sheetPr>
    <tabColor rgb="FFECF7AD"/>
  </sheetPr>
  <dimension ref="A1:O31"/>
  <sheetViews>
    <sheetView showGridLines="0" workbookViewId="0">
      <pane ySplit="6" topLeftCell="A14" activePane="bottomLeft" state="frozen"/>
      <selection pane="bottomLeft" activeCell="J14" sqref="J14"/>
    </sheetView>
  </sheetViews>
  <sheetFormatPr defaultColWidth="9.1796875" defaultRowHeight="13" x14ac:dyDescent="0.3"/>
  <cols>
    <col min="1" max="1" width="16.81640625" style="3" customWidth="1"/>
    <col min="2" max="2" width="20.54296875" style="1" customWidth="1"/>
    <col min="3" max="3" width="15.08984375" customWidth="1"/>
    <col min="4" max="4" width="22.7265625" style="4" customWidth="1"/>
    <col min="5" max="5" width="19" style="4" customWidth="1"/>
    <col min="6" max="6" width="24.54296875" style="4" customWidth="1"/>
    <col min="7" max="7" width="21.7265625" style="4" customWidth="1"/>
    <col min="8" max="9" width="9.81640625" customWidth="1"/>
  </cols>
  <sheetData>
    <row r="1" spans="1:12" ht="19.5" x14ac:dyDescent="0.45">
      <c r="A1" s="13" t="s">
        <v>301</v>
      </c>
      <c r="B1" s="8"/>
      <c r="C1" s="8"/>
      <c r="D1" s="8"/>
      <c r="E1" s="8"/>
      <c r="F1" s="8"/>
      <c r="G1" s="8"/>
      <c r="H1" s="50"/>
      <c r="I1" s="8"/>
      <c r="J1" s="8"/>
      <c r="K1" s="8"/>
      <c r="L1" s="8"/>
    </row>
    <row r="2" spans="1:12" ht="15.5" x14ac:dyDescent="0.35">
      <c r="A2" s="293" t="s">
        <v>314</v>
      </c>
      <c r="B2" s="294"/>
      <c r="C2" s="295"/>
      <c r="D2" s="295"/>
      <c r="E2" s="295"/>
      <c r="F2" s="295"/>
      <c r="G2" s="295"/>
      <c r="I2" s="296"/>
    </row>
    <row r="3" spans="1:12" ht="15.5" x14ac:dyDescent="0.35">
      <c r="A3" s="297" t="s">
        <v>315</v>
      </c>
      <c r="B3" s="294"/>
      <c r="C3" s="295"/>
      <c r="D3" s="295"/>
      <c r="E3" s="295"/>
      <c r="F3" s="295"/>
      <c r="G3" s="295"/>
      <c r="I3" s="296"/>
    </row>
    <row r="4" spans="1:12" ht="15.5" x14ac:dyDescent="0.35">
      <c r="A4" s="298" t="s">
        <v>316</v>
      </c>
      <c r="B4" s="294"/>
      <c r="C4" s="295"/>
      <c r="D4" s="295"/>
      <c r="E4" s="295"/>
      <c r="F4" s="295"/>
      <c r="G4" s="295"/>
      <c r="H4" s="287"/>
      <c r="I4" s="296"/>
    </row>
    <row r="5" spans="1:12" ht="15.5" x14ac:dyDescent="0.35">
      <c r="A5" s="238" t="s">
        <v>195</v>
      </c>
      <c r="B5" s="137" t="s">
        <v>182</v>
      </c>
      <c r="C5" s="239" t="s">
        <v>196</v>
      </c>
      <c r="D5" s="85" t="s">
        <v>183</v>
      </c>
      <c r="E5" s="86" t="s">
        <v>185</v>
      </c>
      <c r="F5" s="85" t="s">
        <v>197</v>
      </c>
      <c r="G5" s="92" t="s">
        <v>198</v>
      </c>
    </row>
    <row r="6" spans="1:12" ht="63" customHeight="1" x14ac:dyDescent="0.35">
      <c r="A6" s="131"/>
      <c r="B6" s="102" t="s">
        <v>84</v>
      </c>
      <c r="C6" s="103" t="s">
        <v>88</v>
      </c>
      <c r="D6" s="102" t="s">
        <v>84</v>
      </c>
      <c r="E6" s="103" t="s">
        <v>88</v>
      </c>
      <c r="F6" s="102" t="s">
        <v>84</v>
      </c>
      <c r="G6" s="215" t="s">
        <v>88</v>
      </c>
    </row>
    <row r="7" spans="1:12" ht="15.5" x14ac:dyDescent="0.35">
      <c r="A7" s="201">
        <v>2002</v>
      </c>
      <c r="B7" s="274">
        <v>202</v>
      </c>
      <c r="C7" s="229">
        <v>185</v>
      </c>
      <c r="D7" s="228">
        <v>158</v>
      </c>
      <c r="E7" s="229">
        <v>148</v>
      </c>
      <c r="F7" s="228">
        <v>44</v>
      </c>
      <c r="G7" s="230">
        <v>37</v>
      </c>
    </row>
    <row r="8" spans="1:12" ht="15.5" x14ac:dyDescent="0.35">
      <c r="A8" s="201">
        <v>2003</v>
      </c>
      <c r="B8" s="274">
        <v>165</v>
      </c>
      <c r="C8" s="229">
        <v>134</v>
      </c>
      <c r="D8" s="228">
        <v>124</v>
      </c>
      <c r="E8" s="229">
        <v>104</v>
      </c>
      <c r="F8" s="228">
        <v>41</v>
      </c>
      <c r="G8" s="230">
        <v>30</v>
      </c>
    </row>
    <row r="9" spans="1:12" ht="15.5" x14ac:dyDescent="0.35">
      <c r="A9" s="201">
        <v>2004</v>
      </c>
      <c r="B9" s="274">
        <v>238</v>
      </c>
      <c r="C9" s="229">
        <v>207</v>
      </c>
      <c r="D9" s="228">
        <v>175</v>
      </c>
      <c r="E9" s="229">
        <v>158</v>
      </c>
      <c r="F9" s="228">
        <v>63</v>
      </c>
      <c r="G9" s="230">
        <v>49</v>
      </c>
    </row>
    <row r="10" spans="1:12" ht="15.5" x14ac:dyDescent="0.35">
      <c r="A10" s="201">
        <v>2005</v>
      </c>
      <c r="B10" s="274">
        <v>230</v>
      </c>
      <c r="C10" s="229">
        <v>207</v>
      </c>
      <c r="D10" s="228">
        <v>179</v>
      </c>
      <c r="E10" s="229">
        <v>162</v>
      </c>
      <c r="F10" s="228">
        <v>51</v>
      </c>
      <c r="G10" s="230">
        <v>45</v>
      </c>
    </row>
    <row r="11" spans="1:12" ht="15.5" x14ac:dyDescent="0.35">
      <c r="A11" s="201">
        <v>2006</v>
      </c>
      <c r="B11" s="274">
        <v>222</v>
      </c>
      <c r="C11" s="229">
        <v>195</v>
      </c>
      <c r="D11" s="228">
        <v>170</v>
      </c>
      <c r="E11" s="229">
        <v>152</v>
      </c>
      <c r="F11" s="228">
        <v>52</v>
      </c>
      <c r="G11" s="230">
        <v>43</v>
      </c>
    </row>
    <row r="12" spans="1:12" ht="15.5" x14ac:dyDescent="0.35">
      <c r="A12" s="201">
        <v>2007</v>
      </c>
      <c r="B12" s="274">
        <v>259</v>
      </c>
      <c r="C12" s="229">
        <v>223</v>
      </c>
      <c r="D12" s="228">
        <v>194</v>
      </c>
      <c r="E12" s="229">
        <v>169</v>
      </c>
      <c r="F12" s="228">
        <v>65</v>
      </c>
      <c r="G12" s="230">
        <v>54</v>
      </c>
    </row>
    <row r="13" spans="1:12" ht="15.5" x14ac:dyDescent="0.35">
      <c r="A13" s="201">
        <v>2008</v>
      </c>
      <c r="B13" s="274">
        <v>256</v>
      </c>
      <c r="C13" s="229">
        <v>220</v>
      </c>
      <c r="D13" s="228">
        <v>202</v>
      </c>
      <c r="E13" s="229">
        <v>177</v>
      </c>
      <c r="F13" s="228">
        <v>54</v>
      </c>
      <c r="G13" s="230">
        <v>43</v>
      </c>
    </row>
    <row r="14" spans="1:12" ht="15.5" x14ac:dyDescent="0.35">
      <c r="A14" s="201">
        <v>2009</v>
      </c>
      <c r="B14" s="274">
        <v>231</v>
      </c>
      <c r="C14" s="229">
        <v>185</v>
      </c>
      <c r="D14" s="228">
        <v>174</v>
      </c>
      <c r="E14" s="229">
        <v>144</v>
      </c>
      <c r="F14" s="228">
        <v>57</v>
      </c>
      <c r="G14" s="230">
        <v>41</v>
      </c>
    </row>
    <row r="15" spans="1:12" ht="15.5" x14ac:dyDescent="0.35">
      <c r="A15" s="201">
        <v>2010</v>
      </c>
      <c r="B15" s="274">
        <v>300</v>
      </c>
      <c r="C15" s="229">
        <v>230</v>
      </c>
      <c r="D15" s="228">
        <v>233</v>
      </c>
      <c r="E15" s="229">
        <v>186</v>
      </c>
      <c r="F15" s="228">
        <v>67</v>
      </c>
      <c r="G15" s="230">
        <v>44</v>
      </c>
    </row>
    <row r="16" spans="1:12" ht="15.5" x14ac:dyDescent="0.35">
      <c r="A16" s="201">
        <v>2011</v>
      </c>
      <c r="B16" s="274">
        <v>257</v>
      </c>
      <c r="C16" s="229">
        <v>198</v>
      </c>
      <c r="D16" s="228">
        <v>194</v>
      </c>
      <c r="E16" s="229">
        <v>155</v>
      </c>
      <c r="F16" s="228">
        <v>63</v>
      </c>
      <c r="G16" s="230">
        <v>43</v>
      </c>
    </row>
    <row r="17" spans="1:15" ht="15.5" x14ac:dyDescent="0.35">
      <c r="A17" s="201">
        <v>2012</v>
      </c>
      <c r="B17" s="274">
        <v>271</v>
      </c>
      <c r="C17" s="229">
        <v>208</v>
      </c>
      <c r="D17" s="228">
        <v>209</v>
      </c>
      <c r="E17" s="229">
        <v>166</v>
      </c>
      <c r="F17" s="228">
        <v>62</v>
      </c>
      <c r="G17" s="230">
        <v>42</v>
      </c>
    </row>
    <row r="18" spans="1:15" ht="15.5" x14ac:dyDescent="0.35">
      <c r="A18" s="201">
        <v>2013</v>
      </c>
      <c r="B18" s="274">
        <v>300</v>
      </c>
      <c r="C18" s="229">
        <v>234</v>
      </c>
      <c r="D18" s="228">
        <v>226</v>
      </c>
      <c r="E18" s="229">
        <v>185</v>
      </c>
      <c r="F18" s="228">
        <v>74</v>
      </c>
      <c r="G18" s="230">
        <v>49</v>
      </c>
    </row>
    <row r="19" spans="1:15" ht="15.5" x14ac:dyDescent="0.35">
      <c r="A19" s="201">
        <v>2014</v>
      </c>
      <c r="B19" s="274">
        <v>228</v>
      </c>
      <c r="C19" s="229">
        <v>193</v>
      </c>
      <c r="D19" s="228">
        <v>179</v>
      </c>
      <c r="E19" s="229">
        <v>156</v>
      </c>
      <c r="F19" s="228">
        <v>49</v>
      </c>
      <c r="G19" s="230">
        <v>37</v>
      </c>
    </row>
    <row r="20" spans="1:15" ht="15.5" x14ac:dyDescent="0.35">
      <c r="A20" s="201">
        <v>2015</v>
      </c>
      <c r="B20" s="274">
        <v>195</v>
      </c>
      <c r="C20" s="229">
        <v>194</v>
      </c>
      <c r="D20" s="228">
        <v>145</v>
      </c>
      <c r="E20" s="229">
        <v>144</v>
      </c>
      <c r="F20" s="228">
        <v>50</v>
      </c>
      <c r="G20" s="230">
        <v>50</v>
      </c>
    </row>
    <row r="21" spans="1:15" ht="15.5" x14ac:dyDescent="0.35">
      <c r="A21" s="201">
        <v>2016</v>
      </c>
      <c r="B21" s="274">
        <v>224</v>
      </c>
      <c r="C21" s="229">
        <v>221</v>
      </c>
      <c r="D21" s="228">
        <v>178</v>
      </c>
      <c r="E21" s="229">
        <v>176</v>
      </c>
      <c r="F21" s="228">
        <v>46</v>
      </c>
      <c r="G21" s="230">
        <v>45</v>
      </c>
    </row>
    <row r="22" spans="1:15" ht="15.5" x14ac:dyDescent="0.35">
      <c r="A22" s="201">
        <v>2017</v>
      </c>
      <c r="B22" s="274">
        <v>196</v>
      </c>
      <c r="C22" s="229">
        <v>184</v>
      </c>
      <c r="D22" s="228">
        <v>145</v>
      </c>
      <c r="E22" s="229">
        <v>134</v>
      </c>
      <c r="F22" s="228">
        <v>51</v>
      </c>
      <c r="G22" s="230">
        <v>50</v>
      </c>
    </row>
    <row r="23" spans="1:15" s="99" customFormat="1" ht="15.5" x14ac:dyDescent="0.35">
      <c r="A23" s="213">
        <v>2018</v>
      </c>
      <c r="B23" s="274">
        <v>241</v>
      </c>
      <c r="C23" s="229">
        <v>207</v>
      </c>
      <c r="D23" s="228">
        <v>186</v>
      </c>
      <c r="E23" s="229">
        <v>170</v>
      </c>
      <c r="F23" s="228">
        <v>55</v>
      </c>
      <c r="G23" s="230">
        <v>37</v>
      </c>
      <c r="I23" s="212"/>
      <c r="J23" s="41"/>
      <c r="K23" s="41"/>
      <c r="L23" s="41"/>
      <c r="M23" s="41"/>
      <c r="N23" s="41"/>
      <c r="O23" s="41"/>
    </row>
    <row r="24" spans="1:15" ht="15.5" x14ac:dyDescent="0.35">
      <c r="A24" s="214">
        <v>2019</v>
      </c>
      <c r="B24" s="275">
        <v>231</v>
      </c>
      <c r="C24" s="232">
        <v>220</v>
      </c>
      <c r="D24" s="231">
        <v>175</v>
      </c>
      <c r="E24" s="232">
        <v>165</v>
      </c>
      <c r="F24" s="231">
        <v>56</v>
      </c>
      <c r="G24" s="233">
        <v>55</v>
      </c>
    </row>
    <row r="25" spans="1:15" ht="15.5" x14ac:dyDescent="0.35">
      <c r="A25" s="214">
        <v>2020</v>
      </c>
      <c r="B25" s="275">
        <v>221</v>
      </c>
      <c r="C25" s="232">
        <v>214</v>
      </c>
      <c r="D25" s="231">
        <v>158</v>
      </c>
      <c r="E25" s="232">
        <v>153</v>
      </c>
      <c r="F25" s="231">
        <v>63</v>
      </c>
      <c r="G25" s="233">
        <v>61</v>
      </c>
    </row>
    <row r="26" spans="1:15" ht="15.5" x14ac:dyDescent="0.35">
      <c r="A26" s="214">
        <v>2021</v>
      </c>
      <c r="B26" s="275">
        <v>218</v>
      </c>
      <c r="C26" s="232">
        <v>211</v>
      </c>
      <c r="D26" s="231">
        <v>163</v>
      </c>
      <c r="E26" s="232">
        <v>158</v>
      </c>
      <c r="F26" s="231">
        <v>55</v>
      </c>
      <c r="G26" s="233">
        <v>53</v>
      </c>
      <c r="H26" s="106"/>
      <c r="I26" s="16"/>
      <c r="J26" s="16"/>
      <c r="K26" s="16"/>
      <c r="L26" s="41"/>
      <c r="M26" s="41"/>
      <c r="N26" s="41"/>
      <c r="O26" s="41"/>
    </row>
    <row r="27" spans="1:15" ht="15.5" x14ac:dyDescent="0.35">
      <c r="A27" s="214">
        <v>2022</v>
      </c>
      <c r="B27" s="275">
        <v>171</v>
      </c>
      <c r="C27" s="232">
        <v>166</v>
      </c>
      <c r="D27" s="231">
        <v>140</v>
      </c>
      <c r="E27" s="232">
        <v>136</v>
      </c>
      <c r="F27" s="231">
        <v>31</v>
      </c>
      <c r="G27" s="233">
        <v>30</v>
      </c>
      <c r="I27" s="16"/>
      <c r="J27" s="16"/>
      <c r="K27" s="16"/>
      <c r="L27" s="41"/>
      <c r="M27" s="41"/>
      <c r="N27" s="41"/>
      <c r="O27" s="41"/>
    </row>
    <row r="30" spans="1:15" x14ac:dyDescent="0.3">
      <c r="A30" s="53"/>
    </row>
    <row r="31" spans="1:15" x14ac:dyDescent="0.3">
      <c r="A31" s="53"/>
    </row>
  </sheetData>
  <hyperlinks>
    <hyperlink ref="A4" location="'Table List'!A1" display="Table list" xr:uid="{677AD2E5-25DD-413A-B3C6-BC6F5647633F}"/>
    <hyperlink ref="A3" location="Notes!A1" display="Notes" xr:uid="{01E72AA1-9E3A-4993-929A-8C8B5C2FC3D1}"/>
  </hyperlinks>
  <pageMargins left="0.7" right="0.7" top="0.75" bottom="0.75" header="0.3" footer="0.3"/>
  <pageSetup paperSize="9" orientation="portrait"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D5132-F341-45F3-A7FD-B4137874A142}">
  <sheetPr>
    <tabColor rgb="FFECF7AD"/>
  </sheetPr>
  <dimension ref="A1:Q4"/>
  <sheetViews>
    <sheetView showGridLines="0" workbookViewId="0">
      <selection activeCell="P9" sqref="P9"/>
    </sheetView>
  </sheetViews>
  <sheetFormatPr defaultRowHeight="12.5" x14ac:dyDescent="0.25"/>
  <sheetData>
    <row r="1" spans="1:17" ht="19.5" x14ac:dyDescent="0.45">
      <c r="A1" s="13" t="s">
        <v>229</v>
      </c>
    </row>
    <row r="4" spans="1:17" x14ac:dyDescent="0.25">
      <c r="Q4" s="50" t="s">
        <v>128</v>
      </c>
    </row>
  </sheetData>
  <hyperlinks>
    <hyperlink ref="Q4" location="'Table List'!A1" display="Table list" xr:uid="{3F10BD37-7A57-411B-BD53-3F196A79F1D8}"/>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ECF1AD"/>
  </sheetPr>
  <dimension ref="A1:O19"/>
  <sheetViews>
    <sheetView showGridLines="0" workbookViewId="0">
      <pane ySplit="5" topLeftCell="A6" activePane="bottomLeft" state="frozen"/>
      <selection pane="bottomLeft"/>
    </sheetView>
  </sheetViews>
  <sheetFormatPr defaultRowHeight="12.5" x14ac:dyDescent="0.25"/>
  <cols>
    <col min="1" max="1" width="19.453125" customWidth="1"/>
    <col min="2" max="2" width="8.36328125" customWidth="1"/>
    <col min="3" max="3" width="19.6328125" bestFit="1" customWidth="1"/>
    <col min="4" max="4" width="22.54296875" bestFit="1" customWidth="1"/>
    <col min="5" max="5" width="18.08984375" customWidth="1"/>
    <col min="6" max="6" width="18.81640625" bestFit="1" customWidth="1"/>
    <col min="7" max="7" width="20.90625" bestFit="1" customWidth="1"/>
    <col min="14" max="14" width="10.453125" bestFit="1" customWidth="1"/>
    <col min="15" max="15" width="18.453125" bestFit="1" customWidth="1"/>
  </cols>
  <sheetData>
    <row r="1" spans="1:15" ht="19.5" x14ac:dyDescent="0.45">
      <c r="A1" s="13" t="s">
        <v>302</v>
      </c>
      <c r="B1" s="8"/>
      <c r="C1" s="8"/>
      <c r="D1" s="8"/>
      <c r="E1" s="8"/>
    </row>
    <row r="2" spans="1:15" ht="19.5" x14ac:dyDescent="0.45">
      <c r="A2" s="13" t="s">
        <v>227</v>
      </c>
      <c r="B2" s="8"/>
      <c r="C2" s="8"/>
      <c r="D2" s="8"/>
      <c r="E2" s="8"/>
      <c r="H2" s="50"/>
      <c r="L2" s="50"/>
    </row>
    <row r="3" spans="1:15" ht="15.5" x14ac:dyDescent="0.35">
      <c r="A3" s="297" t="s">
        <v>315</v>
      </c>
      <c r="B3" s="294"/>
      <c r="C3" s="295"/>
      <c r="D3" s="295"/>
      <c r="E3" s="295"/>
      <c r="F3" s="295"/>
      <c r="G3" s="295"/>
      <c r="I3" s="296"/>
    </row>
    <row r="4" spans="1:15" ht="15.5" x14ac:dyDescent="0.35">
      <c r="A4" s="298" t="s">
        <v>316</v>
      </c>
      <c r="B4" s="294"/>
      <c r="C4" s="295"/>
      <c r="D4" s="295"/>
      <c r="E4" s="295"/>
      <c r="F4" s="295"/>
      <c r="G4" s="295"/>
      <c r="H4" s="287"/>
      <c r="I4" s="296"/>
    </row>
    <row r="5" spans="1:15" ht="15.5" x14ac:dyDescent="0.35">
      <c r="A5" s="23" t="s">
        <v>11</v>
      </c>
      <c r="B5" s="84" t="s">
        <v>16</v>
      </c>
      <c r="C5" s="166" t="s">
        <v>200</v>
      </c>
      <c r="D5" s="136" t="s">
        <v>201</v>
      </c>
      <c r="E5" s="84" t="s">
        <v>199</v>
      </c>
      <c r="F5" s="166" t="s">
        <v>202</v>
      </c>
      <c r="G5" s="166" t="s">
        <v>203</v>
      </c>
    </row>
    <row r="6" spans="1:15" ht="15.5" x14ac:dyDescent="0.35">
      <c r="A6" s="128">
        <v>2013</v>
      </c>
      <c r="B6" s="216">
        <v>18.878307453590743</v>
      </c>
      <c r="C6" s="179">
        <v>29.211264984310489</v>
      </c>
      <c r="D6" s="217">
        <v>9.0564391959284407</v>
      </c>
      <c r="E6" s="218">
        <v>18.528555223035799</v>
      </c>
      <c r="F6" s="219">
        <v>28.5</v>
      </c>
      <c r="G6" s="219">
        <v>9</v>
      </c>
      <c r="N6" s="89"/>
      <c r="O6" s="89"/>
    </row>
    <row r="7" spans="1:15" ht="15.5" x14ac:dyDescent="0.35">
      <c r="A7" s="128">
        <v>2014</v>
      </c>
      <c r="B7" s="216">
        <v>16.408056301624029</v>
      </c>
      <c r="C7" s="179">
        <v>25.830767333355716</v>
      </c>
      <c r="D7" s="217">
        <v>7.4296011357114065</v>
      </c>
      <c r="E7" s="218">
        <v>13.982253997434199</v>
      </c>
      <c r="F7" s="219">
        <v>22.5</v>
      </c>
      <c r="G7" s="219">
        <v>5.9</v>
      </c>
      <c r="I7" s="89"/>
      <c r="N7" s="89"/>
      <c r="O7" s="89"/>
    </row>
    <row r="8" spans="1:15" ht="15.5" x14ac:dyDescent="0.35">
      <c r="A8" s="128">
        <v>2015</v>
      </c>
      <c r="B8" s="216">
        <v>13.369460884818286</v>
      </c>
      <c r="C8" s="179">
        <v>21.638494800120579</v>
      </c>
      <c r="D8" s="217">
        <v>5.5612065673291573</v>
      </c>
      <c r="E8" s="218">
        <v>11.8235847813795</v>
      </c>
      <c r="F8" s="219">
        <v>18.100000000000001</v>
      </c>
      <c r="G8" s="219">
        <v>5.9</v>
      </c>
      <c r="I8" s="89"/>
      <c r="N8" s="90"/>
      <c r="O8" s="89"/>
    </row>
    <row r="9" spans="1:15" ht="15.5" x14ac:dyDescent="0.35">
      <c r="A9" s="128">
        <v>2016</v>
      </c>
      <c r="B9" s="216">
        <v>11.889874406669563</v>
      </c>
      <c r="C9" s="179">
        <v>18.523597364492492</v>
      </c>
      <c r="D9" s="217">
        <v>5.5034120814510095</v>
      </c>
      <c r="E9" s="218">
        <v>13.638863867432001</v>
      </c>
      <c r="F9" s="219">
        <v>22.1</v>
      </c>
      <c r="G9" s="219">
        <v>5.5</v>
      </c>
      <c r="I9" s="89"/>
      <c r="N9" s="90"/>
      <c r="O9" s="89"/>
    </row>
    <row r="10" spans="1:15" ht="15.5" x14ac:dyDescent="0.35">
      <c r="A10" s="128">
        <v>2017</v>
      </c>
      <c r="B10" s="216">
        <v>12.09681960659438</v>
      </c>
      <c r="C10" s="179">
        <v>18.845892460627599</v>
      </c>
      <c r="D10" s="217">
        <v>5.7391919523441706</v>
      </c>
      <c r="E10" s="218">
        <v>11.897851861912001</v>
      </c>
      <c r="F10" s="219">
        <v>18</v>
      </c>
      <c r="G10" s="219">
        <v>6.1</v>
      </c>
      <c r="I10" s="89"/>
      <c r="N10" s="90"/>
      <c r="O10" s="89"/>
    </row>
    <row r="11" spans="1:15" ht="15.5" x14ac:dyDescent="0.35">
      <c r="A11" s="128">
        <v>2018</v>
      </c>
      <c r="B11" s="216">
        <v>14.303707043285867</v>
      </c>
      <c r="C11" s="179">
        <v>21.700789310523575</v>
      </c>
      <c r="D11" s="217">
        <v>7.1728487999032007</v>
      </c>
      <c r="E11" s="218">
        <v>14.641702702572699</v>
      </c>
      <c r="F11" s="219">
        <v>22.9</v>
      </c>
      <c r="G11" s="219">
        <v>6.7</v>
      </c>
      <c r="I11" s="89"/>
      <c r="N11" s="90"/>
      <c r="O11" s="89"/>
    </row>
    <row r="12" spans="1:15" ht="15.5" x14ac:dyDescent="0.35">
      <c r="A12" s="128">
        <v>2019</v>
      </c>
      <c r="B12" s="216">
        <v>12.366256625510152</v>
      </c>
      <c r="C12" s="179">
        <v>19.039806601584147</v>
      </c>
      <c r="D12" s="217">
        <v>5.995734444562463</v>
      </c>
      <c r="E12" s="220">
        <v>13.864268310839799</v>
      </c>
      <c r="F12" s="221">
        <v>21.6</v>
      </c>
      <c r="G12" s="221">
        <v>6.6</v>
      </c>
      <c r="L12" s="89"/>
    </row>
    <row r="13" spans="1:15" ht="15.5" x14ac:dyDescent="0.35">
      <c r="A13" s="128">
        <v>2020</v>
      </c>
      <c r="B13" s="216">
        <v>13.162111178825404</v>
      </c>
      <c r="C13" s="179">
        <v>19.573316166000289</v>
      </c>
      <c r="D13" s="217">
        <v>6.9995062636566576</v>
      </c>
      <c r="E13" s="220">
        <v>13.3291106951767</v>
      </c>
      <c r="F13" s="221">
        <v>19.399999999999999</v>
      </c>
      <c r="G13" s="221">
        <v>7.5</v>
      </c>
      <c r="I13" s="89"/>
      <c r="N13" s="90"/>
      <c r="O13" s="89"/>
    </row>
    <row r="14" spans="1:15" s="40" customFormat="1" ht="15.5" x14ac:dyDescent="0.35">
      <c r="A14" s="128">
        <v>2021</v>
      </c>
      <c r="B14" s="216">
        <v>14.289371656676778</v>
      </c>
      <c r="C14" s="179">
        <v>21.600158475380098</v>
      </c>
      <c r="D14" s="217">
        <v>7.2421076461187086</v>
      </c>
      <c r="E14" s="220">
        <v>13.2599111609119</v>
      </c>
      <c r="F14" s="221">
        <v>20.100000000000001</v>
      </c>
      <c r="G14" s="221">
        <v>6.7</v>
      </c>
      <c r="I14" s="98"/>
    </row>
    <row r="15" spans="1:15" s="16" customFormat="1" ht="15.5" x14ac:dyDescent="0.35">
      <c r="A15" s="128">
        <v>2022</v>
      </c>
      <c r="B15" s="216">
        <v>12.3</v>
      </c>
      <c r="C15" s="179">
        <v>19.2</v>
      </c>
      <c r="D15" s="217">
        <v>5.7</v>
      </c>
      <c r="E15" s="220">
        <v>10.359445913296099</v>
      </c>
      <c r="F15" s="221">
        <v>17.3</v>
      </c>
      <c r="G15" s="221">
        <v>3.7</v>
      </c>
    </row>
    <row r="19" spans="3:7" x14ac:dyDescent="0.25">
      <c r="C19" s="89"/>
      <c r="D19" s="89"/>
      <c r="E19" s="89"/>
      <c r="F19" s="89"/>
      <c r="G19" s="89"/>
    </row>
  </sheetData>
  <hyperlinks>
    <hyperlink ref="A4" location="'Table List'!A1" display="Table list" xr:uid="{65F2D97B-8697-42D8-A51C-504D72D1E4B2}"/>
    <hyperlink ref="A3" location="Notes!A1" display="Notes" xr:uid="{68045922-697B-48EB-9B41-D4D71F797513}"/>
  </hyperlinks>
  <pageMargins left="0.7" right="0.7" top="0.75" bottom="0.75" header="0.3" footer="0.3"/>
  <pageSetup orientation="portrait" horizontalDpi="90" verticalDpi="9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2"/>
  <sheetViews>
    <sheetView showGridLines="0" topLeftCell="B1" workbookViewId="0">
      <selection activeCell="B12" sqref="B12"/>
    </sheetView>
  </sheetViews>
  <sheetFormatPr defaultColWidth="9.1796875" defaultRowHeight="15.5" x14ac:dyDescent="0.35"/>
  <cols>
    <col min="1" max="1" width="13.26953125" style="9" customWidth="1"/>
    <col min="2" max="2" width="159.81640625" style="9" customWidth="1"/>
    <col min="3" max="3" width="15.54296875" style="9" customWidth="1"/>
    <col min="4" max="4" width="14.81640625" style="9" customWidth="1"/>
    <col min="5" max="16384" width="9.1796875" style="9"/>
  </cols>
  <sheetData>
    <row r="1" spans="1:13" ht="19.5" x14ac:dyDescent="0.45">
      <c r="A1" s="64" t="s">
        <v>65</v>
      </c>
      <c r="B1" s="30"/>
    </row>
    <row r="2" spans="1:13" s="127" customFormat="1" ht="24.5" customHeight="1" x14ac:dyDescent="0.35">
      <c r="A2" s="125" t="s">
        <v>163</v>
      </c>
      <c r="B2" s="125" t="s">
        <v>188</v>
      </c>
      <c r="C2" s="126"/>
      <c r="D2" s="126"/>
    </row>
    <row r="3" spans="1:13" ht="21" customHeight="1" x14ac:dyDescent="0.35">
      <c r="A3" s="77" t="s">
        <v>55</v>
      </c>
      <c r="B3" s="78" t="s">
        <v>205</v>
      </c>
      <c r="C3" s="10"/>
      <c r="D3" s="10"/>
      <c r="E3" s="10"/>
      <c r="F3" s="10"/>
      <c r="G3" s="10"/>
      <c r="H3" s="10"/>
      <c r="I3" s="10"/>
      <c r="J3" s="10"/>
    </row>
    <row r="4" spans="1:13" ht="21" customHeight="1" x14ac:dyDescent="0.35">
      <c r="A4" s="77" t="s">
        <v>168</v>
      </c>
      <c r="B4" s="78" t="s">
        <v>206</v>
      </c>
      <c r="C4" s="10"/>
      <c r="D4" s="10"/>
      <c r="E4" s="10"/>
      <c r="F4" s="10"/>
      <c r="G4" s="10"/>
      <c r="H4" s="10"/>
      <c r="I4" s="10"/>
      <c r="J4" s="10"/>
    </row>
    <row r="5" spans="1:13" ht="21" customHeight="1" x14ac:dyDescent="0.35">
      <c r="A5" s="77" t="s">
        <v>56</v>
      </c>
      <c r="B5" s="78" t="s">
        <v>208</v>
      </c>
      <c r="C5" s="10"/>
      <c r="D5" s="10"/>
      <c r="E5" s="10"/>
      <c r="F5" s="10"/>
      <c r="G5" s="10"/>
      <c r="H5" s="10"/>
      <c r="I5" s="10"/>
      <c r="J5" s="10"/>
      <c r="K5" s="10"/>
    </row>
    <row r="6" spans="1:13" ht="21" customHeight="1" x14ac:dyDescent="0.35">
      <c r="A6" s="77" t="s">
        <v>169</v>
      </c>
      <c r="B6" s="78" t="s">
        <v>209</v>
      </c>
      <c r="C6" s="10"/>
      <c r="D6" s="10"/>
      <c r="E6" s="10"/>
      <c r="F6" s="10"/>
      <c r="G6" s="10"/>
      <c r="H6" s="10"/>
      <c r="I6" s="10"/>
      <c r="J6" s="10"/>
      <c r="K6" s="10"/>
    </row>
    <row r="7" spans="1:13" ht="21" customHeight="1" x14ac:dyDescent="0.35">
      <c r="A7" s="77" t="s">
        <v>57</v>
      </c>
      <c r="B7" s="78" t="s">
        <v>240</v>
      </c>
      <c r="C7" s="10"/>
      <c r="D7" s="10"/>
      <c r="E7" s="10"/>
      <c r="F7" s="10"/>
      <c r="G7" s="10"/>
      <c r="H7" s="10"/>
      <c r="I7" s="10"/>
      <c r="J7" s="10"/>
      <c r="K7" s="10"/>
    </row>
    <row r="8" spans="1:13" ht="21" customHeight="1" x14ac:dyDescent="0.35">
      <c r="A8" s="77" t="s">
        <v>170</v>
      </c>
      <c r="B8" s="78" t="s">
        <v>242</v>
      </c>
      <c r="C8" s="10"/>
      <c r="D8" s="10"/>
      <c r="E8" s="10"/>
      <c r="F8" s="10"/>
      <c r="G8" s="10"/>
      <c r="H8" s="10"/>
      <c r="I8" s="10"/>
      <c r="J8" s="10"/>
      <c r="K8" s="10"/>
    </row>
    <row r="9" spans="1:13" ht="21" customHeight="1" x14ac:dyDescent="0.35">
      <c r="A9" s="77" t="s">
        <v>58</v>
      </c>
      <c r="B9" s="78" t="s">
        <v>213</v>
      </c>
      <c r="C9" s="11"/>
      <c r="D9" s="11"/>
      <c r="E9" s="11"/>
      <c r="F9" s="11"/>
      <c r="G9" s="11"/>
      <c r="H9" s="11"/>
      <c r="I9" s="11"/>
    </row>
    <row r="10" spans="1:13" ht="21" customHeight="1" x14ac:dyDescent="0.35">
      <c r="A10" s="77" t="s">
        <v>171</v>
      </c>
      <c r="B10" s="78" t="s">
        <v>214</v>
      </c>
      <c r="C10" s="11"/>
      <c r="D10" s="11"/>
      <c r="E10" s="11"/>
      <c r="F10" s="11"/>
      <c r="G10" s="11"/>
      <c r="H10" s="11"/>
      <c r="I10" s="11"/>
    </row>
    <row r="11" spans="1:13" ht="21" customHeight="1" x14ac:dyDescent="0.35">
      <c r="A11" s="77" t="s">
        <v>59</v>
      </c>
      <c r="B11" s="78" t="s">
        <v>216</v>
      </c>
      <c r="C11" s="12"/>
      <c r="D11" s="12"/>
      <c r="E11" s="12"/>
      <c r="F11" s="12"/>
      <c r="G11" s="12"/>
      <c r="H11" s="12"/>
      <c r="I11" s="12"/>
    </row>
    <row r="12" spans="1:13" ht="21" customHeight="1" x14ac:dyDescent="0.35">
      <c r="A12" s="77" t="s">
        <v>243</v>
      </c>
      <c r="B12" s="78" t="s">
        <v>306</v>
      </c>
      <c r="C12" s="11"/>
      <c r="D12" s="11"/>
      <c r="E12" s="11"/>
      <c r="F12" s="11"/>
      <c r="G12" s="11"/>
      <c r="H12" s="11"/>
      <c r="I12" s="11"/>
      <c r="J12" s="11"/>
      <c r="K12" s="11"/>
      <c r="L12" s="11"/>
      <c r="M12" s="11"/>
    </row>
    <row r="13" spans="1:13" ht="21" customHeight="1" x14ac:dyDescent="0.35">
      <c r="A13" s="77" t="s">
        <v>244</v>
      </c>
      <c r="B13" s="78" t="s">
        <v>232</v>
      </c>
      <c r="C13" s="12"/>
      <c r="D13" s="12"/>
      <c r="E13" s="12"/>
      <c r="F13" s="12"/>
      <c r="G13" s="12"/>
      <c r="H13" s="12"/>
      <c r="I13" s="12"/>
    </row>
    <row r="14" spans="1:13" ht="21" customHeight="1" x14ac:dyDescent="0.35">
      <c r="A14" s="77" t="s">
        <v>60</v>
      </c>
      <c r="B14" s="78" t="s">
        <v>233</v>
      </c>
      <c r="C14" s="11"/>
      <c r="D14" s="11"/>
      <c r="E14" s="11"/>
      <c r="F14" s="11"/>
      <c r="G14" s="11"/>
      <c r="H14" s="11"/>
      <c r="I14" s="11"/>
      <c r="J14" s="11"/>
      <c r="K14" s="11"/>
      <c r="L14" s="11"/>
    </row>
    <row r="15" spans="1:13" ht="21" customHeight="1" x14ac:dyDescent="0.35">
      <c r="A15" s="77" t="s">
        <v>245</v>
      </c>
      <c r="B15" s="78" t="s">
        <v>308</v>
      </c>
      <c r="C15" s="11"/>
      <c r="D15" s="11"/>
      <c r="E15" s="11"/>
      <c r="F15" s="11"/>
      <c r="G15" s="11"/>
      <c r="H15" s="11"/>
      <c r="I15" s="11"/>
      <c r="J15" s="11"/>
      <c r="K15" s="11"/>
      <c r="L15" s="11"/>
    </row>
    <row r="16" spans="1:13" ht="21" customHeight="1" x14ac:dyDescent="0.35">
      <c r="A16" s="77" t="s">
        <v>61</v>
      </c>
      <c r="B16" s="78" t="s">
        <v>234</v>
      </c>
      <c r="C16" s="11"/>
      <c r="D16" s="11"/>
      <c r="E16" s="11"/>
      <c r="F16" s="11"/>
      <c r="G16" s="11"/>
      <c r="H16" s="11"/>
      <c r="I16" s="11"/>
      <c r="J16" s="11"/>
      <c r="K16" s="11"/>
      <c r="L16" s="11"/>
    </row>
    <row r="17" spans="1:13" ht="21" customHeight="1" x14ac:dyDescent="0.35">
      <c r="A17" s="77" t="s">
        <v>62</v>
      </c>
      <c r="B17" s="78" t="s">
        <v>309</v>
      </c>
      <c r="C17" s="11"/>
      <c r="D17" s="11"/>
      <c r="E17" s="11"/>
      <c r="F17" s="11"/>
      <c r="G17" s="11"/>
      <c r="H17" s="11"/>
      <c r="I17" s="11"/>
      <c r="J17" s="11"/>
      <c r="K17" s="11"/>
      <c r="L17" s="11"/>
    </row>
    <row r="18" spans="1:13" ht="21" customHeight="1" x14ac:dyDescent="0.35">
      <c r="A18" s="78" t="s">
        <v>63</v>
      </c>
      <c r="B18" s="78" t="s">
        <v>310</v>
      </c>
      <c r="C18" s="12"/>
      <c r="D18" s="12"/>
      <c r="E18" s="12"/>
      <c r="F18" s="12"/>
      <c r="G18" s="12"/>
      <c r="H18" s="12"/>
      <c r="I18" s="12"/>
      <c r="J18" s="12"/>
      <c r="K18" s="12"/>
      <c r="L18" s="12"/>
      <c r="M18" s="12"/>
    </row>
    <row r="19" spans="1:13" ht="21" customHeight="1" x14ac:dyDescent="0.35">
      <c r="A19" s="78" t="s">
        <v>148</v>
      </c>
      <c r="B19" s="78" t="s">
        <v>178</v>
      </c>
      <c r="C19" s="12"/>
      <c r="D19" s="12"/>
      <c r="E19" s="12"/>
      <c r="F19" s="12"/>
      <c r="G19" s="12"/>
      <c r="H19" s="12"/>
      <c r="I19" s="12"/>
      <c r="J19" s="12"/>
      <c r="K19" s="12"/>
      <c r="L19" s="12"/>
      <c r="M19" s="12"/>
    </row>
    <row r="20" spans="1:13" ht="21" customHeight="1" x14ac:dyDescent="0.35">
      <c r="A20" s="78" t="s">
        <v>246</v>
      </c>
      <c r="B20" s="78" t="s">
        <v>264</v>
      </c>
      <c r="C20" s="12"/>
      <c r="D20" s="12"/>
      <c r="E20" s="12"/>
      <c r="F20" s="12"/>
      <c r="G20" s="12"/>
      <c r="H20" s="12"/>
      <c r="I20" s="12"/>
      <c r="J20" s="12"/>
      <c r="K20" s="12"/>
      <c r="L20" s="12"/>
      <c r="M20" s="12"/>
    </row>
    <row r="21" spans="1:13" ht="21" customHeight="1" x14ac:dyDescent="0.35">
      <c r="A21" s="77" t="s">
        <v>149</v>
      </c>
      <c r="B21" s="78" t="s">
        <v>173</v>
      </c>
      <c r="C21" s="12"/>
      <c r="D21" s="12"/>
      <c r="E21" s="12"/>
      <c r="F21" s="12"/>
      <c r="G21" s="12"/>
      <c r="H21" s="12"/>
      <c r="I21" s="12"/>
    </row>
    <row r="22" spans="1:13" ht="21" customHeight="1" x14ac:dyDescent="0.35">
      <c r="A22" s="77" t="s">
        <v>247</v>
      </c>
      <c r="B22" s="78" t="s">
        <v>174</v>
      </c>
      <c r="C22" s="12"/>
      <c r="D22" s="12"/>
      <c r="E22" s="12"/>
      <c r="F22" s="12"/>
      <c r="G22" s="12"/>
      <c r="H22" s="12"/>
      <c r="I22" s="12"/>
    </row>
    <row r="23" spans="1:13" ht="21" customHeight="1" x14ac:dyDescent="0.35">
      <c r="A23" s="77" t="s">
        <v>150</v>
      </c>
      <c r="B23" s="78" t="s">
        <v>172</v>
      </c>
      <c r="C23" s="12"/>
      <c r="D23" s="12"/>
      <c r="E23" s="12"/>
      <c r="F23" s="12"/>
      <c r="G23" s="12"/>
      <c r="H23" s="12"/>
      <c r="I23" s="12"/>
    </row>
    <row r="24" spans="1:13" ht="21" customHeight="1" x14ac:dyDescent="0.35">
      <c r="A24" s="77" t="s">
        <v>175</v>
      </c>
      <c r="B24" s="78" t="s">
        <v>166</v>
      </c>
      <c r="C24" s="12"/>
      <c r="D24" s="12"/>
      <c r="E24" s="12"/>
      <c r="F24" s="12"/>
      <c r="G24" s="12"/>
      <c r="H24" s="12"/>
      <c r="I24" s="12"/>
    </row>
    <row r="25" spans="1:13" s="80" customFormat="1" ht="18" customHeight="1" x14ac:dyDescent="0.35">
      <c r="A25" s="79" t="s">
        <v>176</v>
      </c>
      <c r="B25" s="262" t="s">
        <v>179</v>
      </c>
    </row>
    <row r="26" spans="1:13" s="80" customFormat="1" ht="18" customHeight="1" x14ac:dyDescent="0.35">
      <c r="A26" s="79" t="s">
        <v>325</v>
      </c>
      <c r="B26" s="262" t="s">
        <v>177</v>
      </c>
    </row>
    <row r="27" spans="1:13" s="80" customFormat="1" ht="18" customHeight="1" x14ac:dyDescent="0.35">
      <c r="A27" s="79" t="s">
        <v>231</v>
      </c>
      <c r="B27" s="262" t="s">
        <v>180</v>
      </c>
    </row>
    <row r="28" spans="1:13" s="300" customFormat="1" ht="19.5" customHeight="1" x14ac:dyDescent="0.25">
      <c r="A28" s="299" t="s">
        <v>324</v>
      </c>
      <c r="B28" s="301" t="s">
        <v>323</v>
      </c>
    </row>
    <row r="32" spans="1:13" x14ac:dyDescent="0.35">
      <c r="B32" s="87"/>
    </row>
  </sheetData>
  <phoneticPr fontId="68" type="noConversion"/>
  <hyperlinks>
    <hyperlink ref="B3" location="Table1!A1" display="Number of Suicides Registered in Northern Ireland by Sex, 2018-2020" xr:uid="{00000000-0004-0000-0200-000000000000}"/>
    <hyperlink ref="B18" location="Table11!A1" display="Number of Deaths From Suicide Registered in Northern Ireland by NI Multiple Deprivation Measure (2017), 2013-2022" xr:uid="{00000000-0004-0000-0200-000001000000}"/>
    <hyperlink ref="B17" location="Table10!A1" display="Number of Deaths From Suicide Registered in Northern Ireland by Urban Rural Classification, 2013-2022" xr:uid="{00000000-0004-0000-0200-000002000000}"/>
    <hyperlink ref="B16" location="Table9!A1" display="Number of Deaths from Suicide Registered in Northern Ireland by Parliamentary Constituency, 2013-2022" xr:uid="{00000000-0004-0000-0200-000003000000}"/>
    <hyperlink ref="B14" location="Table8!A1" display="Number of Suicides Registered, suicide and Age-Standardised Rate per 100,000 Population in Northern Ireland by Health by Social Care Trust, 2013-2022" xr:uid="{00000000-0004-0000-0200-000004000000}"/>
    <hyperlink ref="B12" location="Table6!A1" display="Number of Suicides Registered in Northern Ireland by Local Government Districts, 2013-2022" xr:uid="{00000000-0004-0000-0200-000005000000}"/>
    <hyperlink ref="B11" location="Table5!A1" display="Suicides by Year of Registration and Year of Occurrence, 2013-2022" xr:uid="{00000000-0004-0000-0200-000006000000}"/>
    <hyperlink ref="B5" location="Table2!A1" display="Number of Suicides Registered in Northern Ireland by Sex and Age, 2018-2020" xr:uid="{00000000-0004-0000-0200-000007000000}"/>
    <hyperlink ref="B23" location="Table14!A1" display="Number of Suicides Registered in Northern Ireland by Method of Suicide and Age, 2001-2021" xr:uid="{00000000-0004-0000-0200-000008000000}"/>
    <hyperlink ref="B21" location="Table13!A1" display="Number of Suicides Registered in Northern Ireland by Method of Suicide and Sex, 2001-2021" xr:uid="{00000000-0004-0000-0200-000009000000}"/>
    <hyperlink ref="B24" location="Table15!A1" display="Number of Suicides Registered in Northern Ireland by Method of Suicide and Health and Social Care Trust, 2012-2021" xr:uid="{00000000-0004-0000-0200-00000B000000}"/>
    <hyperlink ref="B4" location="Figure1!A1" display="Number of Suicides Registered in Northern Ireland, 2001-2021" xr:uid="{C3E16097-9CE6-4AA2-B96B-C2041A043D97}"/>
    <hyperlink ref="B6" location="Figure2!A1" display="Number of Suicides Registered in Northern Ireland by Sex and Age, 2021" xr:uid="{B0B17B5D-736F-47C6-9679-32386AEA6CA1}"/>
    <hyperlink ref="B10" location="Figure4!A1" display="Suicide and ASMR per 100,000 Population in Northern Ireland by Sex, 2002 to 2022" xr:uid="{3AF927E5-BCB3-400F-A57A-32D1D5C95607}"/>
    <hyperlink ref="B13" location="Table7!A1" display="Number of Suicides Registered in Northern Ireland by Health and Social Care Trust and Sex, 2013-2022" xr:uid="{00000000-0004-0000-0200-00000A000000}"/>
    <hyperlink ref="B15" location="Figure5!A1" display="Number of Suicides Registered and Age-Standardised Rate per 100,000 Population in Northern Ireland by Health and Social Care Trust, 2022" xr:uid="{B10DE6CE-BB06-410F-8B7E-8D354E15C65F}"/>
    <hyperlink ref="B19" location="Table12!A1" display="Number of Suicides Registered in Northern Ireland by NI Multiple Deprivation Measure (2017) and Age-Standardised Rate per 100,000 Population, 2001-2020" xr:uid="{AD888194-93FF-4A73-9697-E9637CC7E4C7}"/>
    <hyperlink ref="B20" location="Figure6!A1" display="Number of Suicides Registered in Northern Ireland by NI Multiple Deprivation Measure (2017) and Age-Standardised Rate per 100,000 Population, 2001-2020" xr:uid="{DB267A15-508D-4AF7-BF65-FD0086DC2113}"/>
    <hyperlink ref="B22" location="Figure7!A1" display="Number of Suicides Registered in Northern Ireland by Method of Suicide, 2001-2021" xr:uid="{61F8643C-54D7-4DE6-BFFF-620CC8E22215}"/>
    <hyperlink ref="B27" location="Table17!A1" display="Age-Standardised Rate  per 100,000 Population for registered and occurring in Northern Ireland by Sex, 2012 to 2021" xr:uid="{E8921535-B46A-49A3-B8E7-392727D1E4BB}"/>
    <hyperlink ref="B25" location="Table16!A1" display="Number of Suicides Occurring in Northern Ireland by Sex, 2001-2021" xr:uid="{6922BEF5-EA1D-4EFE-BB8C-B9712FEB9D13}"/>
    <hyperlink ref="B26" location="Figure8!A1" display="Number of Suicides in Northern Ireland by Registration and Occurrence Year, 2001-2021" xr:uid="{374BA8B3-10B7-4087-9CC2-3A33EF8ACD51}"/>
    <hyperlink ref="B7" location="Table3!A1" display="Number and Mortality Rate per 100,000 Population of Suicides Registered in Northern Ireland by Marital Status, 2011 to 2022" xr:uid="{07B676AF-C20F-4277-AA48-5AB506D1FF60}"/>
    <hyperlink ref="B8" location="Figure3!A1" display="Mortality Rate per 100,000 Population of Suicides Registered in Northern Ireland by Marital Status, 2011-2022" xr:uid="{6D12BD55-EE20-4DBD-9707-C9D8E951495B}"/>
    <hyperlink ref="B9" location="Table4!A1" display="Suicide and Age-Standardised Rate (ASMR) per 100,000 Population in Northern Ireland by Sex, 2002 to 2022" xr:uid="{00000000-0004-0000-0200-00000C000000}"/>
    <hyperlink ref="B28" location="'Figure 9'!A1" display="Number of suicide deaths (3-year rolling average) in NI by Occurrence Year, 2002-2022" xr:uid="{E4F21173-96CB-410E-90AE-73AD95BE953D}"/>
  </hyperlinks>
  <pageMargins left="0.7" right="0.7" top="0.75" bottom="0.75" header="0.3" footer="0.3"/>
  <pageSetup paperSize="9" orientation="portrait" r:id="rId1"/>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59F5B-01D3-49D4-9C5E-A0E13025E41B}">
  <sheetPr>
    <tabColor rgb="FFECF1AD"/>
  </sheetPr>
  <dimension ref="A1"/>
  <sheetViews>
    <sheetView showGridLines="0" workbookViewId="0">
      <selection activeCell="M24" sqref="M24"/>
    </sheetView>
  </sheetViews>
  <sheetFormatPr defaultRowHeight="12.5" x14ac:dyDescent="0.25"/>
  <sheetData>
    <row r="1" spans="1:1" ht="19.5" x14ac:dyDescent="0.45">
      <c r="A1" s="13" t="s">
        <v>323</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755DD-D87B-4BE1-ABED-BAF298A87B14}">
  <dimension ref="A1:G16"/>
  <sheetViews>
    <sheetView showGridLines="0" workbookViewId="0">
      <selection activeCell="B17" sqref="B17"/>
    </sheetView>
  </sheetViews>
  <sheetFormatPr defaultRowHeight="12.5" x14ac:dyDescent="0.25"/>
  <cols>
    <col min="1" max="1" width="19.36328125" customWidth="1"/>
    <col min="2" max="2" width="145.7265625" customWidth="1"/>
  </cols>
  <sheetData>
    <row r="1" spans="1:7" ht="21" x14ac:dyDescent="0.5">
      <c r="A1" s="280" t="s">
        <v>265</v>
      </c>
      <c r="B1" s="281"/>
      <c r="C1" s="282"/>
      <c r="D1" s="282"/>
      <c r="E1" s="282"/>
      <c r="F1" s="282"/>
      <c r="G1" s="282"/>
    </row>
    <row r="2" spans="1:7" ht="15.5" x14ac:dyDescent="0.35">
      <c r="A2" s="283" t="s">
        <v>266</v>
      </c>
      <c r="B2" s="281"/>
      <c r="C2" s="282"/>
      <c r="D2" s="282"/>
      <c r="E2" s="282"/>
      <c r="F2" s="282"/>
      <c r="G2" s="282"/>
    </row>
    <row r="3" spans="1:7" ht="15.5" x14ac:dyDescent="0.35">
      <c r="A3" s="284" t="s">
        <v>267</v>
      </c>
      <c r="B3" s="285" t="s">
        <v>268</v>
      </c>
    </row>
    <row r="4" spans="1:7" s="42" customFormat="1" ht="25" customHeight="1" x14ac:dyDescent="0.25">
      <c r="A4" s="286" t="s">
        <v>269</v>
      </c>
      <c r="B4" s="288" t="s">
        <v>280</v>
      </c>
    </row>
    <row r="5" spans="1:7" s="42" customFormat="1" ht="27.5" customHeight="1" x14ac:dyDescent="0.25">
      <c r="A5" s="286" t="s">
        <v>270</v>
      </c>
      <c r="B5" s="288" t="s">
        <v>281</v>
      </c>
    </row>
    <row r="6" spans="1:7" s="42" customFormat="1" ht="27" customHeight="1" x14ac:dyDescent="0.25">
      <c r="A6" s="286" t="s">
        <v>271</v>
      </c>
      <c r="B6" s="289" t="s">
        <v>303</v>
      </c>
    </row>
    <row r="7" spans="1:7" s="42" customFormat="1" ht="17" customHeight="1" x14ac:dyDescent="0.25">
      <c r="A7" s="286" t="s">
        <v>272</v>
      </c>
      <c r="B7" s="288" t="s">
        <v>282</v>
      </c>
    </row>
    <row r="8" spans="1:7" s="42" customFormat="1" ht="27" customHeight="1" x14ac:dyDescent="0.25">
      <c r="A8" s="286" t="s">
        <v>273</v>
      </c>
      <c r="B8" s="288" t="s">
        <v>287</v>
      </c>
    </row>
    <row r="9" spans="1:7" s="42" customFormat="1" ht="38.5" customHeight="1" x14ac:dyDescent="0.25">
      <c r="A9" s="286" t="s">
        <v>274</v>
      </c>
      <c r="B9" s="288" t="s">
        <v>289</v>
      </c>
    </row>
    <row r="10" spans="1:7" s="42" customFormat="1" ht="15" customHeight="1" x14ac:dyDescent="0.25">
      <c r="A10" s="286" t="s">
        <v>275</v>
      </c>
      <c r="B10" s="288" t="s">
        <v>283</v>
      </c>
    </row>
    <row r="11" spans="1:7" s="42" customFormat="1" ht="16.5" customHeight="1" x14ac:dyDescent="0.25">
      <c r="A11" s="286" t="s">
        <v>276</v>
      </c>
      <c r="B11" s="291" t="s">
        <v>304</v>
      </c>
    </row>
    <row r="12" spans="1:7" s="42" customFormat="1" ht="15.5" customHeight="1" x14ac:dyDescent="0.25">
      <c r="A12" s="286" t="s">
        <v>277</v>
      </c>
      <c r="B12" s="288" t="s">
        <v>307</v>
      </c>
    </row>
    <row r="13" spans="1:7" s="42" customFormat="1" ht="28" customHeight="1" x14ac:dyDescent="0.25">
      <c r="A13" s="286" t="s">
        <v>278</v>
      </c>
      <c r="B13" s="288" t="s">
        <v>284</v>
      </c>
    </row>
    <row r="14" spans="1:7" s="42" customFormat="1" ht="42" customHeight="1" x14ac:dyDescent="0.25">
      <c r="A14" s="286" t="s">
        <v>279</v>
      </c>
      <c r="B14" s="290" t="s">
        <v>326</v>
      </c>
    </row>
    <row r="16" spans="1:7" ht="15.5" x14ac:dyDescent="0.35">
      <c r="A16" s="182"/>
      <c r="C16" s="4"/>
      <c r="D16" s="4"/>
      <c r="E16" s="4"/>
      <c r="G16" s="4"/>
    </row>
  </sheetData>
  <hyperlinks>
    <hyperlink ref="B6" r:id="rId1" display="Census 2021 Marital and civil partnership status table" xr:uid="{6806C9E1-F334-419E-BA22-F904BFDD3BCB}"/>
    <hyperlink ref="B11" r:id="rId2" display="Urban Rural definition " xr:uid="{8A6EF2A7-71C6-41B4-9C94-2488F4E1AC74}"/>
  </hyperlinks>
  <pageMargins left="0.7" right="0.7" top="0.75" bottom="0.75" header="0.3" footer="0.3"/>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ADCF2"/>
  </sheetPr>
  <dimension ref="A1:M27"/>
  <sheetViews>
    <sheetView showGridLines="0" workbookViewId="0">
      <pane ySplit="6" topLeftCell="A15" activePane="bottomLeft" state="frozen"/>
      <selection pane="bottomLeft" activeCell="B6" sqref="B6"/>
    </sheetView>
  </sheetViews>
  <sheetFormatPr defaultColWidth="9.1796875" defaultRowHeight="13" x14ac:dyDescent="0.3"/>
  <cols>
    <col min="1" max="1" width="19.26953125" style="3" customWidth="1"/>
    <col min="2" max="2" width="20.54296875" style="1" customWidth="1"/>
    <col min="3" max="3" width="18" customWidth="1"/>
    <col min="4" max="4" width="21.90625" style="4" customWidth="1"/>
    <col min="5" max="5" width="19.1796875" style="4" customWidth="1"/>
    <col min="6" max="6" width="20.90625" style="4" customWidth="1"/>
    <col min="7" max="7" width="20.6328125" style="4" customWidth="1"/>
    <col min="8" max="10" width="9.81640625" customWidth="1"/>
  </cols>
  <sheetData>
    <row r="1" spans="1:13" ht="19.5" x14ac:dyDescent="0.45">
      <c r="A1" s="13" t="s">
        <v>204</v>
      </c>
      <c r="B1" s="8"/>
      <c r="C1" s="8"/>
      <c r="D1" s="8"/>
      <c r="E1" s="8"/>
      <c r="F1" s="8"/>
      <c r="G1" s="8"/>
      <c r="I1" s="41"/>
      <c r="J1" s="8"/>
      <c r="K1" s="8"/>
      <c r="L1" s="8"/>
      <c r="M1" s="8"/>
    </row>
    <row r="2" spans="1:13" ht="15.5" x14ac:dyDescent="0.35">
      <c r="A2" s="293" t="s">
        <v>314</v>
      </c>
      <c r="B2" s="294"/>
      <c r="C2" s="295"/>
      <c r="D2" s="295"/>
      <c r="E2" s="295"/>
      <c r="F2" s="295"/>
      <c r="G2" s="295"/>
      <c r="I2" s="296"/>
    </row>
    <row r="3" spans="1:13" ht="15.5" x14ac:dyDescent="0.35">
      <c r="A3" s="297" t="s">
        <v>315</v>
      </c>
      <c r="B3" s="294"/>
      <c r="C3" s="295"/>
      <c r="D3" s="295"/>
      <c r="E3" s="295"/>
      <c r="F3" s="295"/>
      <c r="G3" s="295"/>
      <c r="I3" s="296"/>
    </row>
    <row r="4" spans="1:13" ht="15.5" x14ac:dyDescent="0.35">
      <c r="A4" s="298" t="s">
        <v>316</v>
      </c>
      <c r="B4" s="294"/>
      <c r="C4" s="295"/>
      <c r="D4" s="295"/>
      <c r="E4" s="295"/>
      <c r="F4" s="295"/>
      <c r="G4" s="295"/>
      <c r="H4" s="287"/>
      <c r="I4" s="296"/>
    </row>
    <row r="5" spans="1:13" ht="15.5" x14ac:dyDescent="0.35">
      <c r="A5" s="135" t="s">
        <v>11</v>
      </c>
      <c r="B5" s="84" t="s">
        <v>182</v>
      </c>
      <c r="C5" s="136" t="s">
        <v>184</v>
      </c>
      <c r="D5" s="234" t="s">
        <v>183</v>
      </c>
      <c r="E5" s="235" t="s">
        <v>185</v>
      </c>
      <c r="F5" s="234" t="s">
        <v>186</v>
      </c>
      <c r="G5" s="236" t="s">
        <v>187</v>
      </c>
    </row>
    <row r="6" spans="1:13" ht="63" customHeight="1" x14ac:dyDescent="0.35">
      <c r="A6" s="131"/>
      <c r="B6" s="39" t="s">
        <v>84</v>
      </c>
      <c r="C6" s="52" t="s">
        <v>88</v>
      </c>
      <c r="D6" s="39" t="s">
        <v>84</v>
      </c>
      <c r="E6" s="52" t="s">
        <v>88</v>
      </c>
      <c r="F6" s="39" t="s">
        <v>84</v>
      </c>
      <c r="G6" s="133" t="s">
        <v>88</v>
      </c>
    </row>
    <row r="7" spans="1:13" ht="16.5" customHeight="1" x14ac:dyDescent="0.35">
      <c r="A7" s="132">
        <v>2002</v>
      </c>
      <c r="B7" s="129">
        <v>183</v>
      </c>
      <c r="C7" s="130">
        <v>162</v>
      </c>
      <c r="D7" s="129">
        <v>142</v>
      </c>
      <c r="E7" s="130">
        <v>132</v>
      </c>
      <c r="F7" s="129">
        <v>41</v>
      </c>
      <c r="G7" s="134">
        <v>30</v>
      </c>
      <c r="I7" s="105"/>
    </row>
    <row r="8" spans="1:13" ht="16.5" customHeight="1" x14ac:dyDescent="0.35">
      <c r="A8" s="132">
        <v>2003</v>
      </c>
      <c r="B8" s="129">
        <v>144</v>
      </c>
      <c r="C8" s="130">
        <v>132</v>
      </c>
      <c r="D8" s="129">
        <v>112</v>
      </c>
      <c r="E8" s="130">
        <v>104</v>
      </c>
      <c r="F8" s="129">
        <v>32</v>
      </c>
      <c r="G8" s="134">
        <v>28</v>
      </c>
    </row>
    <row r="9" spans="1:13" ht="16.5" customHeight="1" x14ac:dyDescent="0.35">
      <c r="A9" s="132">
        <v>2004</v>
      </c>
      <c r="B9" s="129">
        <v>146</v>
      </c>
      <c r="C9" s="130">
        <v>128</v>
      </c>
      <c r="D9" s="129">
        <v>105</v>
      </c>
      <c r="E9" s="130">
        <v>96</v>
      </c>
      <c r="F9" s="129">
        <v>41</v>
      </c>
      <c r="G9" s="134">
        <v>32</v>
      </c>
    </row>
    <row r="10" spans="1:13" ht="16.5" customHeight="1" x14ac:dyDescent="0.35">
      <c r="A10" s="132">
        <v>2005</v>
      </c>
      <c r="B10" s="129">
        <v>213</v>
      </c>
      <c r="C10" s="130">
        <v>186</v>
      </c>
      <c r="D10" s="129">
        <v>167</v>
      </c>
      <c r="E10" s="130">
        <v>150</v>
      </c>
      <c r="F10" s="129">
        <v>46</v>
      </c>
      <c r="G10" s="134">
        <v>36</v>
      </c>
    </row>
    <row r="11" spans="1:13" ht="16.5" customHeight="1" x14ac:dyDescent="0.35">
      <c r="A11" s="132">
        <v>2006</v>
      </c>
      <c r="B11" s="129">
        <v>291</v>
      </c>
      <c r="C11" s="130">
        <v>249</v>
      </c>
      <c r="D11" s="129">
        <v>227</v>
      </c>
      <c r="E11" s="130">
        <v>197</v>
      </c>
      <c r="F11" s="129">
        <v>64</v>
      </c>
      <c r="G11" s="134">
        <v>52</v>
      </c>
    </row>
    <row r="12" spans="1:13" ht="16.5" customHeight="1" x14ac:dyDescent="0.35">
      <c r="A12" s="132">
        <v>2007</v>
      </c>
      <c r="B12" s="129">
        <v>242</v>
      </c>
      <c r="C12" s="130">
        <v>215</v>
      </c>
      <c r="D12" s="129">
        <v>175</v>
      </c>
      <c r="E12" s="130">
        <v>158</v>
      </c>
      <c r="F12" s="129">
        <v>67</v>
      </c>
      <c r="G12" s="134">
        <v>57</v>
      </c>
    </row>
    <row r="13" spans="1:13" ht="16.5" customHeight="1" x14ac:dyDescent="0.35">
      <c r="A13" s="132">
        <v>2008</v>
      </c>
      <c r="B13" s="129">
        <v>282</v>
      </c>
      <c r="C13" s="130">
        <v>252</v>
      </c>
      <c r="D13" s="129">
        <v>218</v>
      </c>
      <c r="E13" s="130">
        <v>196</v>
      </c>
      <c r="F13" s="129">
        <v>64</v>
      </c>
      <c r="G13" s="134">
        <v>56</v>
      </c>
    </row>
    <row r="14" spans="1:13" ht="16.5" customHeight="1" x14ac:dyDescent="0.35">
      <c r="A14" s="132">
        <v>2009</v>
      </c>
      <c r="B14" s="129">
        <v>260</v>
      </c>
      <c r="C14" s="130">
        <v>220</v>
      </c>
      <c r="D14" s="129">
        <v>205</v>
      </c>
      <c r="E14" s="130">
        <v>183</v>
      </c>
      <c r="F14" s="129">
        <v>55</v>
      </c>
      <c r="G14" s="134">
        <v>37</v>
      </c>
    </row>
    <row r="15" spans="1:13" ht="16.5" customHeight="1" x14ac:dyDescent="0.35">
      <c r="A15" s="132">
        <v>2010</v>
      </c>
      <c r="B15" s="129">
        <v>313</v>
      </c>
      <c r="C15" s="130">
        <v>241</v>
      </c>
      <c r="D15" s="129">
        <v>240</v>
      </c>
      <c r="E15" s="130">
        <v>186</v>
      </c>
      <c r="F15" s="129">
        <v>73</v>
      </c>
      <c r="G15" s="134">
        <v>55</v>
      </c>
    </row>
    <row r="16" spans="1:13" ht="16.5" customHeight="1" x14ac:dyDescent="0.35">
      <c r="A16" s="132">
        <v>2011</v>
      </c>
      <c r="B16" s="129">
        <v>289</v>
      </c>
      <c r="C16" s="130">
        <v>220</v>
      </c>
      <c r="D16" s="129">
        <v>216</v>
      </c>
      <c r="E16" s="130">
        <v>173</v>
      </c>
      <c r="F16" s="129">
        <v>73</v>
      </c>
      <c r="G16" s="134">
        <v>47</v>
      </c>
    </row>
    <row r="17" spans="1:7" ht="16.5" customHeight="1" x14ac:dyDescent="0.35">
      <c r="A17" s="132">
        <v>2012</v>
      </c>
      <c r="B17" s="129">
        <v>278</v>
      </c>
      <c r="C17" s="130">
        <v>204</v>
      </c>
      <c r="D17" s="129">
        <v>215</v>
      </c>
      <c r="E17" s="130">
        <v>165</v>
      </c>
      <c r="F17" s="129">
        <v>63</v>
      </c>
      <c r="G17" s="134">
        <v>39</v>
      </c>
    </row>
    <row r="18" spans="1:7" ht="16.5" customHeight="1" x14ac:dyDescent="0.35">
      <c r="A18" s="132">
        <v>2013</v>
      </c>
      <c r="B18" s="129">
        <v>303</v>
      </c>
      <c r="C18" s="130">
        <v>243</v>
      </c>
      <c r="D18" s="129">
        <v>229</v>
      </c>
      <c r="E18" s="130">
        <v>186</v>
      </c>
      <c r="F18" s="129">
        <v>74</v>
      </c>
      <c r="G18" s="134">
        <v>57</v>
      </c>
    </row>
    <row r="19" spans="1:7" ht="16.5" customHeight="1" x14ac:dyDescent="0.35">
      <c r="A19" s="132">
        <v>2014</v>
      </c>
      <c r="B19" s="129">
        <v>268</v>
      </c>
      <c r="C19" s="130">
        <v>191</v>
      </c>
      <c r="D19" s="129">
        <v>207</v>
      </c>
      <c r="E19" s="130">
        <v>159</v>
      </c>
      <c r="F19" s="129">
        <v>61</v>
      </c>
      <c r="G19" s="134">
        <v>32</v>
      </c>
    </row>
    <row r="20" spans="1:7" ht="16.5" customHeight="1" x14ac:dyDescent="0.35">
      <c r="A20" s="132">
        <v>2015</v>
      </c>
      <c r="B20" s="129">
        <v>220</v>
      </c>
      <c r="C20" s="130">
        <v>220</v>
      </c>
      <c r="D20" s="129">
        <v>173</v>
      </c>
      <c r="E20" s="130">
        <v>173</v>
      </c>
      <c r="F20" s="129">
        <v>47</v>
      </c>
      <c r="G20" s="134">
        <v>47</v>
      </c>
    </row>
    <row r="21" spans="1:7" ht="16.5" customHeight="1" x14ac:dyDescent="0.35">
      <c r="A21" s="132">
        <v>2016</v>
      </c>
      <c r="B21" s="129">
        <v>195</v>
      </c>
      <c r="C21" s="130">
        <v>192</v>
      </c>
      <c r="D21" s="129">
        <v>149</v>
      </c>
      <c r="E21" s="130">
        <v>147</v>
      </c>
      <c r="F21" s="129">
        <v>46</v>
      </c>
      <c r="G21" s="134">
        <v>45</v>
      </c>
    </row>
    <row r="22" spans="1:7" ht="16.5" customHeight="1" x14ac:dyDescent="0.35">
      <c r="A22" s="132">
        <v>2017</v>
      </c>
      <c r="B22" s="129">
        <v>199</v>
      </c>
      <c r="C22" s="130">
        <v>199</v>
      </c>
      <c r="D22" s="129">
        <v>151</v>
      </c>
      <c r="E22" s="130">
        <v>151</v>
      </c>
      <c r="F22" s="129">
        <v>48</v>
      </c>
      <c r="G22" s="134">
        <v>48</v>
      </c>
    </row>
    <row r="23" spans="1:7" ht="16.5" customHeight="1" x14ac:dyDescent="0.35">
      <c r="A23" s="132">
        <v>2018</v>
      </c>
      <c r="B23" s="129">
        <v>236</v>
      </c>
      <c r="C23" s="130">
        <v>196</v>
      </c>
      <c r="D23" s="129">
        <v>176</v>
      </c>
      <c r="E23" s="130">
        <v>149</v>
      </c>
      <c r="F23" s="129">
        <v>60</v>
      </c>
      <c r="G23" s="134">
        <v>47</v>
      </c>
    </row>
    <row r="24" spans="1:7" s="99" customFormat="1" ht="16.5" customHeight="1" x14ac:dyDescent="0.35">
      <c r="A24" s="132">
        <v>2019</v>
      </c>
      <c r="B24" s="129">
        <v>205</v>
      </c>
      <c r="C24" s="130">
        <v>191</v>
      </c>
      <c r="D24" s="129">
        <v>155</v>
      </c>
      <c r="E24" s="130">
        <v>148</v>
      </c>
      <c r="F24" s="129">
        <v>50</v>
      </c>
      <c r="G24" s="134">
        <v>43</v>
      </c>
    </row>
    <row r="25" spans="1:7" ht="16.5" customHeight="1" x14ac:dyDescent="0.35">
      <c r="A25" s="132">
        <v>2020</v>
      </c>
      <c r="B25" s="129">
        <v>219</v>
      </c>
      <c r="C25" s="130">
        <v>219</v>
      </c>
      <c r="D25" s="129">
        <v>160</v>
      </c>
      <c r="E25" s="130">
        <v>160</v>
      </c>
      <c r="F25" s="129">
        <v>59</v>
      </c>
      <c r="G25" s="134">
        <v>59</v>
      </c>
    </row>
    <row r="26" spans="1:7" ht="15.5" x14ac:dyDescent="0.35">
      <c r="A26" s="132">
        <v>2021</v>
      </c>
      <c r="B26" s="129">
        <v>237</v>
      </c>
      <c r="C26" s="130">
        <v>224</v>
      </c>
      <c r="D26" s="129">
        <v>176</v>
      </c>
      <c r="E26" s="130">
        <v>166</v>
      </c>
      <c r="F26" s="129">
        <v>61</v>
      </c>
      <c r="G26" s="134">
        <v>58</v>
      </c>
    </row>
    <row r="27" spans="1:7" ht="15.5" x14ac:dyDescent="0.35">
      <c r="A27" s="132">
        <v>2022</v>
      </c>
      <c r="B27" s="129">
        <v>203</v>
      </c>
      <c r="C27" s="130">
        <v>197</v>
      </c>
      <c r="D27" s="129">
        <v>156</v>
      </c>
      <c r="E27" s="130">
        <v>152</v>
      </c>
      <c r="F27" s="129">
        <v>47</v>
      </c>
      <c r="G27" s="134">
        <v>45</v>
      </c>
    </row>
  </sheetData>
  <hyperlinks>
    <hyperlink ref="A4" location="'Table List'!A1" display="Table list" xr:uid="{00000000-0004-0000-0300-000000000000}"/>
    <hyperlink ref="A3" location="Notes!A1" display="Notes" xr:uid="{4635B18D-4ABD-4107-AE03-F527DDD25FDD}"/>
  </hyperlinks>
  <pageMargins left="0.7" right="0.7" top="0.75" bottom="0.75" header="0.3" footer="0.3"/>
  <pageSetup orientation="portrait" horizontalDpi="90" verticalDpi="9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50020-8670-4C19-9433-C212F7913C56}">
  <sheetPr>
    <tabColor rgb="FFCADCF2"/>
  </sheetPr>
  <dimension ref="A1:Q2"/>
  <sheetViews>
    <sheetView showGridLines="0" workbookViewId="0">
      <selection activeCell="L8" sqref="L8"/>
    </sheetView>
  </sheetViews>
  <sheetFormatPr defaultRowHeight="12.5" x14ac:dyDescent="0.25"/>
  <sheetData>
    <row r="1" spans="1:17" ht="19.5" x14ac:dyDescent="0.45">
      <c r="A1" s="13" t="s">
        <v>206</v>
      </c>
    </row>
    <row r="2" spans="1:17" x14ac:dyDescent="0.25">
      <c r="Q2" s="50" t="s">
        <v>128</v>
      </c>
    </row>
  </sheetData>
  <hyperlinks>
    <hyperlink ref="Q2" location="'Table List'!A1" display="Table list" xr:uid="{2BFF6B9E-57E2-4017-9433-C2026F3A125A}"/>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ADCF2"/>
  </sheetPr>
  <dimension ref="A1:S42"/>
  <sheetViews>
    <sheetView showGridLines="0" workbookViewId="0">
      <pane ySplit="5" topLeftCell="A18" activePane="bottomLeft" state="frozen"/>
      <selection pane="bottomLeft" activeCell="A2" sqref="A2:XFD4"/>
    </sheetView>
  </sheetViews>
  <sheetFormatPr defaultColWidth="9.1796875" defaultRowHeight="13" x14ac:dyDescent="0.3"/>
  <cols>
    <col min="1" max="1" width="10.90625" style="3" customWidth="1"/>
    <col min="2" max="2" width="7.453125" style="1" customWidth="1"/>
    <col min="3" max="3" width="8" customWidth="1"/>
    <col min="4" max="5" width="7.54296875" style="4" customWidth="1"/>
    <col min="6" max="6" width="8" style="4" customWidth="1"/>
    <col min="7" max="7" width="7.6328125" customWidth="1"/>
    <col min="8" max="9" width="7.7265625" customWidth="1"/>
    <col min="10" max="10" width="7.36328125" customWidth="1"/>
    <col min="11" max="11" width="7.54296875" customWidth="1"/>
    <col min="12" max="12" width="7.7265625" customWidth="1"/>
    <col min="13" max="14" width="7.54296875" customWidth="1"/>
    <col min="15" max="16" width="7.7265625" customWidth="1"/>
  </cols>
  <sheetData>
    <row r="1" spans="1:16" s="42" customFormat="1" ht="19.5" x14ac:dyDescent="0.45">
      <c r="A1" s="13" t="s">
        <v>207</v>
      </c>
      <c r="B1" s="8"/>
      <c r="C1" s="8"/>
      <c r="D1" s="8"/>
      <c r="E1" s="8"/>
      <c r="F1" s="8"/>
      <c r="G1" s="8"/>
      <c r="H1" s="8"/>
      <c r="I1" s="8"/>
      <c r="J1" s="8"/>
      <c r="K1" s="8"/>
      <c r="L1" s="8"/>
      <c r="M1" s="8"/>
      <c r="N1" s="8"/>
      <c r="O1" s="8"/>
      <c r="P1" s="8"/>
    </row>
    <row r="2" spans="1:16" ht="15.5" x14ac:dyDescent="0.35">
      <c r="A2" s="293" t="s">
        <v>314</v>
      </c>
      <c r="B2" s="294"/>
      <c r="C2" s="295"/>
      <c r="D2" s="295"/>
      <c r="E2" s="295"/>
      <c r="F2" s="295"/>
      <c r="G2" s="295"/>
      <c r="I2" s="296"/>
    </row>
    <row r="3" spans="1:16" ht="15.5" x14ac:dyDescent="0.35">
      <c r="A3" s="297" t="s">
        <v>315</v>
      </c>
      <c r="B3" s="294"/>
      <c r="C3" s="295"/>
      <c r="D3" s="295"/>
      <c r="E3" s="295"/>
      <c r="F3" s="295"/>
      <c r="G3" s="295"/>
      <c r="I3" s="296"/>
    </row>
    <row r="4" spans="1:16" ht="15.5" x14ac:dyDescent="0.35">
      <c r="A4" s="298" t="s">
        <v>316</v>
      </c>
      <c r="B4" s="294"/>
      <c r="C4" s="295"/>
      <c r="D4" s="295"/>
      <c r="E4" s="295"/>
      <c r="F4" s="295"/>
      <c r="G4" s="295"/>
      <c r="H4" s="287"/>
      <c r="I4" s="296"/>
    </row>
    <row r="5" spans="1:16" ht="16" thickBot="1" x14ac:dyDescent="0.4">
      <c r="A5" s="138" t="s">
        <v>230</v>
      </c>
      <c r="B5" s="141" t="s">
        <v>138</v>
      </c>
      <c r="C5" s="142" t="s">
        <v>16</v>
      </c>
      <c r="D5" s="143" t="s">
        <v>145</v>
      </c>
      <c r="E5" s="143" t="s">
        <v>0</v>
      </c>
      <c r="F5" s="143" t="s">
        <v>1</v>
      </c>
      <c r="G5" s="143" t="s">
        <v>2</v>
      </c>
      <c r="H5" s="143" t="s">
        <v>3</v>
      </c>
      <c r="I5" s="143" t="s">
        <v>4</v>
      </c>
      <c r="J5" s="143" t="s">
        <v>5</v>
      </c>
      <c r="K5" s="143" t="s">
        <v>6</v>
      </c>
      <c r="L5" s="143" t="s">
        <v>7</v>
      </c>
      <c r="M5" s="143" t="s">
        <v>8</v>
      </c>
      <c r="N5" s="143" t="s">
        <v>9</v>
      </c>
      <c r="O5" s="143" t="s">
        <v>10</v>
      </c>
      <c r="P5" s="143" t="s">
        <v>146</v>
      </c>
    </row>
    <row r="6" spans="1:16" ht="15.5" x14ac:dyDescent="0.35">
      <c r="A6" s="139">
        <v>2013</v>
      </c>
      <c r="B6" s="96" t="s">
        <v>133</v>
      </c>
      <c r="C6" s="156">
        <f>SUM(C7:C8)</f>
        <v>303</v>
      </c>
      <c r="D6" s="157">
        <f>SUM(D7:D8)</f>
        <v>15</v>
      </c>
      <c r="E6" s="157">
        <f t="shared" ref="E6:P6" si="0">SUM(E7:E8)</f>
        <v>25</v>
      </c>
      <c r="F6" s="157">
        <f t="shared" si="0"/>
        <v>23</v>
      </c>
      <c r="G6" s="157">
        <f t="shared" si="0"/>
        <v>29</v>
      </c>
      <c r="H6" s="157">
        <f t="shared" si="0"/>
        <v>37</v>
      </c>
      <c r="I6" s="157">
        <f t="shared" si="0"/>
        <v>39</v>
      </c>
      <c r="J6" s="157">
        <f t="shared" si="0"/>
        <v>41</v>
      </c>
      <c r="K6" s="157">
        <f t="shared" si="0"/>
        <v>31</v>
      </c>
      <c r="L6" s="157">
        <f t="shared" si="0"/>
        <v>21</v>
      </c>
      <c r="M6" s="157">
        <f t="shared" si="0"/>
        <v>20</v>
      </c>
      <c r="N6" s="157">
        <f t="shared" si="0"/>
        <v>7</v>
      </c>
      <c r="O6" s="157">
        <f t="shared" si="0"/>
        <v>7</v>
      </c>
      <c r="P6" s="157">
        <f t="shared" si="0"/>
        <v>8</v>
      </c>
    </row>
    <row r="7" spans="1:16" ht="15.5" x14ac:dyDescent="0.35">
      <c r="B7" s="75" t="s">
        <v>12</v>
      </c>
      <c r="C7" s="146">
        <f>SUM(D7:P7)</f>
        <v>229</v>
      </c>
      <c r="D7" s="148">
        <v>12</v>
      </c>
      <c r="E7" s="148">
        <v>19</v>
      </c>
      <c r="F7" s="148">
        <v>20</v>
      </c>
      <c r="G7" s="148">
        <v>24</v>
      </c>
      <c r="H7" s="148">
        <v>26</v>
      </c>
      <c r="I7" s="148">
        <v>25</v>
      </c>
      <c r="J7" s="148">
        <v>29</v>
      </c>
      <c r="K7" s="148">
        <v>23</v>
      </c>
      <c r="L7" s="148">
        <v>16</v>
      </c>
      <c r="M7" s="158">
        <v>16</v>
      </c>
      <c r="N7" s="240">
        <v>7</v>
      </c>
      <c r="O7" s="240">
        <v>6</v>
      </c>
      <c r="P7" s="240">
        <v>6</v>
      </c>
    </row>
    <row r="8" spans="1:16" ht="15.5" x14ac:dyDescent="0.35">
      <c r="A8" s="140"/>
      <c r="B8" s="76" t="s">
        <v>13</v>
      </c>
      <c r="C8" s="146">
        <f>SUM(D8:P8)</f>
        <v>74</v>
      </c>
      <c r="D8" s="153">
        <v>3</v>
      </c>
      <c r="E8" s="153">
        <v>6</v>
      </c>
      <c r="F8" s="153">
        <v>3</v>
      </c>
      <c r="G8" s="153">
        <v>5</v>
      </c>
      <c r="H8" s="153">
        <v>11</v>
      </c>
      <c r="I8" s="153">
        <v>14</v>
      </c>
      <c r="J8" s="153">
        <v>12</v>
      </c>
      <c r="K8" s="153">
        <v>8</v>
      </c>
      <c r="L8" s="153">
        <v>5</v>
      </c>
      <c r="M8" s="160">
        <v>4</v>
      </c>
      <c r="N8" s="253">
        <v>0</v>
      </c>
      <c r="O8" s="253">
        <v>1</v>
      </c>
      <c r="P8" s="253">
        <v>2</v>
      </c>
    </row>
    <row r="9" spans="1:16" ht="15.5" x14ac:dyDescent="0.35">
      <c r="A9" s="139">
        <v>2014</v>
      </c>
      <c r="B9" s="96" t="s">
        <v>133</v>
      </c>
      <c r="C9" s="156">
        <f>SUM(C10:C11)</f>
        <v>268</v>
      </c>
      <c r="D9" s="157">
        <f>SUM(D10:D11)</f>
        <v>18</v>
      </c>
      <c r="E9" s="157">
        <f t="shared" ref="E9:P9" si="1">SUM(E10:E11)</f>
        <v>27</v>
      </c>
      <c r="F9" s="157">
        <f t="shared" si="1"/>
        <v>30</v>
      </c>
      <c r="G9" s="157">
        <f t="shared" si="1"/>
        <v>35</v>
      </c>
      <c r="H9" s="157">
        <f t="shared" si="1"/>
        <v>30</v>
      </c>
      <c r="I9" s="157">
        <f t="shared" si="1"/>
        <v>23</v>
      </c>
      <c r="J9" s="157">
        <f t="shared" si="1"/>
        <v>31</v>
      </c>
      <c r="K9" s="157">
        <f t="shared" si="1"/>
        <v>26</v>
      </c>
      <c r="L9" s="157">
        <f t="shared" si="1"/>
        <v>10</v>
      </c>
      <c r="M9" s="157">
        <f t="shared" si="1"/>
        <v>17</v>
      </c>
      <c r="N9" s="157">
        <f t="shared" si="1"/>
        <v>8</v>
      </c>
      <c r="O9" s="157">
        <f t="shared" si="1"/>
        <v>5</v>
      </c>
      <c r="P9" s="157">
        <f t="shared" si="1"/>
        <v>8</v>
      </c>
    </row>
    <row r="10" spans="1:16" ht="15.5" x14ac:dyDescent="0.35">
      <c r="B10" s="75" t="s">
        <v>12</v>
      </c>
      <c r="C10" s="146">
        <f>SUM(D10:P10)</f>
        <v>207</v>
      </c>
      <c r="D10" s="148">
        <v>15</v>
      </c>
      <c r="E10" s="148">
        <v>21</v>
      </c>
      <c r="F10" s="148">
        <v>25</v>
      </c>
      <c r="G10" s="148">
        <v>31</v>
      </c>
      <c r="H10" s="148">
        <v>23</v>
      </c>
      <c r="I10" s="148">
        <v>16</v>
      </c>
      <c r="J10" s="148">
        <v>23</v>
      </c>
      <c r="K10" s="148">
        <v>18</v>
      </c>
      <c r="L10" s="148">
        <v>5</v>
      </c>
      <c r="M10" s="158">
        <v>12</v>
      </c>
      <c r="N10" s="240">
        <v>7</v>
      </c>
      <c r="O10" s="240">
        <v>5</v>
      </c>
      <c r="P10" s="240">
        <v>6</v>
      </c>
    </row>
    <row r="11" spans="1:16" ht="15.5" x14ac:dyDescent="0.35">
      <c r="A11" s="140"/>
      <c r="B11" s="76" t="s">
        <v>13</v>
      </c>
      <c r="C11" s="151">
        <f>SUM(D11:P11)</f>
        <v>61</v>
      </c>
      <c r="D11" s="153">
        <v>3</v>
      </c>
      <c r="E11" s="153">
        <v>6</v>
      </c>
      <c r="F11" s="153">
        <v>5</v>
      </c>
      <c r="G11" s="153">
        <v>4</v>
      </c>
      <c r="H11" s="153">
        <v>7</v>
      </c>
      <c r="I11" s="153">
        <v>7</v>
      </c>
      <c r="J11" s="153">
        <v>8</v>
      </c>
      <c r="K11" s="153">
        <v>8</v>
      </c>
      <c r="L11" s="153">
        <v>5</v>
      </c>
      <c r="M11" s="160">
        <v>5</v>
      </c>
      <c r="N11" s="253">
        <v>1</v>
      </c>
      <c r="O11" s="253">
        <v>0</v>
      </c>
      <c r="P11" s="253">
        <v>2</v>
      </c>
    </row>
    <row r="12" spans="1:16" ht="15.5" x14ac:dyDescent="0.35">
      <c r="A12" s="139">
        <v>2015</v>
      </c>
      <c r="B12" s="96" t="s">
        <v>133</v>
      </c>
      <c r="C12" s="156">
        <f>SUM(C13:C14)</f>
        <v>220</v>
      </c>
      <c r="D12" s="157">
        <f>SUM(D13:D14)</f>
        <v>14</v>
      </c>
      <c r="E12" s="157">
        <f t="shared" ref="E12" si="2">SUM(E13:E14)</f>
        <v>22</v>
      </c>
      <c r="F12" s="157">
        <f t="shared" ref="F12" si="3">SUM(F13:F14)</f>
        <v>29</v>
      </c>
      <c r="G12" s="157">
        <f t="shared" ref="G12" si="4">SUM(G13:G14)</f>
        <v>21</v>
      </c>
      <c r="H12" s="157">
        <f t="shared" ref="H12" si="5">SUM(H13:H14)</f>
        <v>15</v>
      </c>
      <c r="I12" s="157">
        <f t="shared" ref="I12" si="6">SUM(I13:I14)</f>
        <v>21</v>
      </c>
      <c r="J12" s="157">
        <f t="shared" ref="J12" si="7">SUM(J13:J14)</f>
        <v>27</v>
      </c>
      <c r="K12" s="157">
        <f t="shared" ref="K12" si="8">SUM(K13:K14)</f>
        <v>20</v>
      </c>
      <c r="L12" s="157">
        <f t="shared" ref="L12" si="9">SUM(L13:L14)</f>
        <v>22</v>
      </c>
      <c r="M12" s="157">
        <f t="shared" ref="M12" si="10">SUM(M13:M14)</f>
        <v>9</v>
      </c>
      <c r="N12" s="157">
        <f t="shared" ref="N12" si="11">SUM(N13:N14)</f>
        <v>11</v>
      </c>
      <c r="O12" s="157">
        <f t="shared" ref="O12" si="12">SUM(O13:O14)</f>
        <v>4</v>
      </c>
      <c r="P12" s="157">
        <f t="shared" ref="P12" si="13">SUM(P13:P14)</f>
        <v>5</v>
      </c>
    </row>
    <row r="13" spans="1:16" ht="15.5" x14ac:dyDescent="0.35">
      <c r="B13" s="75" t="s">
        <v>12</v>
      </c>
      <c r="C13" s="146">
        <f>SUM(D13:P13)</f>
        <v>173</v>
      </c>
      <c r="D13" s="148">
        <v>10</v>
      </c>
      <c r="E13" s="148">
        <v>15</v>
      </c>
      <c r="F13" s="148">
        <v>25</v>
      </c>
      <c r="G13" s="148">
        <v>15</v>
      </c>
      <c r="H13" s="148">
        <v>11</v>
      </c>
      <c r="I13" s="148">
        <v>18</v>
      </c>
      <c r="J13" s="148">
        <v>20</v>
      </c>
      <c r="K13" s="148">
        <v>16</v>
      </c>
      <c r="L13" s="148">
        <v>19</v>
      </c>
      <c r="M13" s="158">
        <v>7</v>
      </c>
      <c r="N13" s="240">
        <v>8</v>
      </c>
      <c r="O13" s="240">
        <v>4</v>
      </c>
      <c r="P13" s="240">
        <v>5</v>
      </c>
    </row>
    <row r="14" spans="1:16" ht="15.5" x14ac:dyDescent="0.35">
      <c r="A14" s="140"/>
      <c r="B14" s="76" t="s">
        <v>13</v>
      </c>
      <c r="C14" s="151">
        <f>SUM(D14:P14)</f>
        <v>47</v>
      </c>
      <c r="D14" s="153">
        <v>4</v>
      </c>
      <c r="E14" s="153">
        <v>7</v>
      </c>
      <c r="F14" s="153">
        <v>4</v>
      </c>
      <c r="G14" s="153">
        <v>6</v>
      </c>
      <c r="H14" s="153">
        <v>4</v>
      </c>
      <c r="I14" s="153">
        <v>3</v>
      </c>
      <c r="J14" s="153">
        <v>7</v>
      </c>
      <c r="K14" s="153">
        <v>4</v>
      </c>
      <c r="L14" s="153">
        <v>3</v>
      </c>
      <c r="M14" s="160">
        <v>2</v>
      </c>
      <c r="N14" s="253">
        <v>3</v>
      </c>
      <c r="O14" s="253">
        <v>0</v>
      </c>
      <c r="P14" s="253">
        <v>0</v>
      </c>
    </row>
    <row r="15" spans="1:16" ht="15.5" x14ac:dyDescent="0.35">
      <c r="A15" s="139">
        <v>2016</v>
      </c>
      <c r="B15" s="96" t="s">
        <v>133</v>
      </c>
      <c r="C15" s="156">
        <f>SUM(C16:C17)</f>
        <v>195</v>
      </c>
      <c r="D15" s="157">
        <f>SUM(D16:D17)</f>
        <v>10</v>
      </c>
      <c r="E15" s="157">
        <f t="shared" ref="E15" si="14">SUM(E16:E17)</f>
        <v>26</v>
      </c>
      <c r="F15" s="157">
        <f t="shared" ref="F15" si="15">SUM(F16:F17)</f>
        <v>17</v>
      </c>
      <c r="G15" s="157">
        <f t="shared" ref="G15" si="16">SUM(G16:G17)</f>
        <v>22</v>
      </c>
      <c r="H15" s="157">
        <f t="shared" ref="H15" si="17">SUM(H16:H17)</f>
        <v>15</v>
      </c>
      <c r="I15" s="157">
        <f t="shared" ref="I15" si="18">SUM(I16:I17)</f>
        <v>17</v>
      </c>
      <c r="J15" s="157">
        <f t="shared" ref="J15" si="19">SUM(J16:J17)</f>
        <v>16</v>
      </c>
      <c r="K15" s="157">
        <f t="shared" ref="K15" si="20">SUM(K16:K17)</f>
        <v>25</v>
      </c>
      <c r="L15" s="157">
        <f t="shared" ref="L15" si="21">SUM(L16:L17)</f>
        <v>21</v>
      </c>
      <c r="M15" s="157">
        <f t="shared" ref="M15" si="22">SUM(M16:M17)</f>
        <v>8</v>
      </c>
      <c r="N15" s="157">
        <f t="shared" ref="N15" si="23">SUM(N16:N17)</f>
        <v>7</v>
      </c>
      <c r="O15" s="157">
        <f t="shared" ref="O15" si="24">SUM(O16:O17)</f>
        <v>4</v>
      </c>
      <c r="P15" s="157">
        <f t="shared" ref="P15" si="25">SUM(P16:P17)</f>
        <v>7</v>
      </c>
    </row>
    <row r="16" spans="1:16" ht="15.5" x14ac:dyDescent="0.35">
      <c r="B16" s="75" t="s">
        <v>12</v>
      </c>
      <c r="C16" s="146">
        <f>SUM(D16:P16)</f>
        <v>149</v>
      </c>
      <c r="D16" s="148">
        <v>8</v>
      </c>
      <c r="E16" s="148">
        <v>16</v>
      </c>
      <c r="F16" s="148">
        <v>11</v>
      </c>
      <c r="G16" s="148">
        <v>20</v>
      </c>
      <c r="H16" s="148">
        <v>14</v>
      </c>
      <c r="I16" s="148">
        <v>13</v>
      </c>
      <c r="J16" s="148">
        <v>13</v>
      </c>
      <c r="K16" s="148">
        <v>19</v>
      </c>
      <c r="L16" s="148">
        <v>15</v>
      </c>
      <c r="M16" s="158">
        <v>8</v>
      </c>
      <c r="N16" s="240">
        <v>5</v>
      </c>
      <c r="O16" s="240">
        <v>2</v>
      </c>
      <c r="P16" s="240">
        <v>5</v>
      </c>
    </row>
    <row r="17" spans="1:19" ht="15.5" x14ac:dyDescent="0.35">
      <c r="A17" s="140"/>
      <c r="B17" s="76" t="s">
        <v>13</v>
      </c>
      <c r="C17" s="151">
        <f>SUM(D17:P17)</f>
        <v>46</v>
      </c>
      <c r="D17" s="153">
        <v>2</v>
      </c>
      <c r="E17" s="153">
        <v>10</v>
      </c>
      <c r="F17" s="153">
        <v>6</v>
      </c>
      <c r="G17" s="153">
        <v>2</v>
      </c>
      <c r="H17" s="153">
        <v>1</v>
      </c>
      <c r="I17" s="153">
        <v>4</v>
      </c>
      <c r="J17" s="153">
        <v>3</v>
      </c>
      <c r="K17" s="153">
        <v>6</v>
      </c>
      <c r="L17" s="153">
        <v>6</v>
      </c>
      <c r="M17" s="160">
        <v>0</v>
      </c>
      <c r="N17" s="253">
        <v>2</v>
      </c>
      <c r="O17" s="253">
        <v>2</v>
      </c>
      <c r="P17" s="253">
        <v>2</v>
      </c>
    </row>
    <row r="18" spans="1:19" ht="15.5" x14ac:dyDescent="0.35">
      <c r="A18" s="139">
        <v>2017</v>
      </c>
      <c r="B18" s="96" t="s">
        <v>133</v>
      </c>
      <c r="C18" s="156">
        <f>SUM(C19:C20)</f>
        <v>199</v>
      </c>
      <c r="D18" s="157">
        <f>SUM(D19:D20)</f>
        <v>9</v>
      </c>
      <c r="E18" s="157">
        <f t="shared" ref="E18" si="26">SUM(E19:E20)</f>
        <v>23</v>
      </c>
      <c r="F18" s="157">
        <f t="shared" ref="F18" si="27">SUM(F19:F20)</f>
        <v>18</v>
      </c>
      <c r="G18" s="157">
        <f t="shared" ref="G18" si="28">SUM(G19:G20)</f>
        <v>18</v>
      </c>
      <c r="H18" s="157">
        <f t="shared" ref="H18" si="29">SUM(H19:H20)</f>
        <v>25</v>
      </c>
      <c r="I18" s="157">
        <f t="shared" ref="I18" si="30">SUM(I19:I20)</f>
        <v>21</v>
      </c>
      <c r="J18" s="157">
        <f t="shared" ref="J18" si="31">SUM(J19:J20)</f>
        <v>24</v>
      </c>
      <c r="K18" s="157">
        <f t="shared" ref="K18" si="32">SUM(K19:K20)</f>
        <v>27</v>
      </c>
      <c r="L18" s="157">
        <f t="shared" ref="L18" si="33">SUM(L19:L20)</f>
        <v>12</v>
      </c>
      <c r="M18" s="157">
        <f t="shared" ref="M18" si="34">SUM(M19:M20)</f>
        <v>10</v>
      </c>
      <c r="N18" s="157">
        <f t="shared" ref="N18" si="35">SUM(N19:N20)</f>
        <v>4</v>
      </c>
      <c r="O18" s="157">
        <f t="shared" ref="O18" si="36">SUM(O19:O20)</f>
        <v>4</v>
      </c>
      <c r="P18" s="157">
        <f t="shared" ref="P18" si="37">SUM(P19:P20)</f>
        <v>4</v>
      </c>
    </row>
    <row r="19" spans="1:19" ht="15.5" x14ac:dyDescent="0.35">
      <c r="B19" s="75" t="s">
        <v>12</v>
      </c>
      <c r="C19" s="146">
        <f>SUM(D19:P19)</f>
        <v>151</v>
      </c>
      <c r="D19" s="148">
        <v>8</v>
      </c>
      <c r="E19" s="148">
        <v>15</v>
      </c>
      <c r="F19" s="148">
        <v>13</v>
      </c>
      <c r="G19" s="148">
        <v>12</v>
      </c>
      <c r="H19" s="148">
        <v>20</v>
      </c>
      <c r="I19" s="148">
        <v>16</v>
      </c>
      <c r="J19" s="148">
        <v>19</v>
      </c>
      <c r="K19" s="148">
        <v>21</v>
      </c>
      <c r="L19" s="148">
        <v>11</v>
      </c>
      <c r="M19" s="158">
        <v>7</v>
      </c>
      <c r="N19" s="240">
        <v>2</v>
      </c>
      <c r="O19" s="240">
        <v>3</v>
      </c>
      <c r="P19" s="240">
        <v>4</v>
      </c>
    </row>
    <row r="20" spans="1:19" ht="15.5" x14ac:dyDescent="0.35">
      <c r="A20" s="140"/>
      <c r="B20" s="76" t="s">
        <v>13</v>
      </c>
      <c r="C20" s="151">
        <f>SUM(D20:P20)</f>
        <v>48</v>
      </c>
      <c r="D20" s="153">
        <v>1</v>
      </c>
      <c r="E20" s="153">
        <v>8</v>
      </c>
      <c r="F20" s="153">
        <v>5</v>
      </c>
      <c r="G20" s="153">
        <v>6</v>
      </c>
      <c r="H20" s="153">
        <v>5</v>
      </c>
      <c r="I20" s="153">
        <v>5</v>
      </c>
      <c r="J20" s="153">
        <v>5</v>
      </c>
      <c r="K20" s="153">
        <v>6</v>
      </c>
      <c r="L20" s="153">
        <v>1</v>
      </c>
      <c r="M20" s="160">
        <v>3</v>
      </c>
      <c r="N20" s="253">
        <v>2</v>
      </c>
      <c r="O20" s="253">
        <v>1</v>
      </c>
      <c r="P20" s="253">
        <v>0</v>
      </c>
    </row>
    <row r="21" spans="1:19" ht="15.5" x14ac:dyDescent="0.35">
      <c r="A21" s="139">
        <v>2018</v>
      </c>
      <c r="B21" s="74" t="s">
        <v>133</v>
      </c>
      <c r="C21" s="144">
        <f>SUM(C22:C23)</f>
        <v>236</v>
      </c>
      <c r="D21" s="145">
        <f t="shared" ref="D21:P21" si="38">SUM(D22:D23)</f>
        <v>12</v>
      </c>
      <c r="E21" s="145">
        <f t="shared" si="38"/>
        <v>17</v>
      </c>
      <c r="F21" s="145">
        <f t="shared" si="38"/>
        <v>28</v>
      </c>
      <c r="G21" s="145">
        <f t="shared" si="38"/>
        <v>33</v>
      </c>
      <c r="H21" s="145">
        <f t="shared" si="38"/>
        <v>19</v>
      </c>
      <c r="I21" s="145">
        <f t="shared" si="38"/>
        <v>31</v>
      </c>
      <c r="J21" s="145">
        <f t="shared" si="38"/>
        <v>26</v>
      </c>
      <c r="K21" s="145">
        <f t="shared" si="38"/>
        <v>19</v>
      </c>
      <c r="L21" s="145">
        <f t="shared" si="38"/>
        <v>20</v>
      </c>
      <c r="M21" s="145">
        <f t="shared" si="38"/>
        <v>9</v>
      </c>
      <c r="N21" s="145">
        <f t="shared" si="38"/>
        <v>12</v>
      </c>
      <c r="O21" s="145">
        <f t="shared" si="38"/>
        <v>6</v>
      </c>
      <c r="P21" s="145">
        <f t="shared" si="38"/>
        <v>4</v>
      </c>
    </row>
    <row r="22" spans="1:19" ht="15.5" x14ac:dyDescent="0.35">
      <c r="B22" s="75" t="s">
        <v>12</v>
      </c>
      <c r="C22" s="146">
        <f>SUM(D22:P22)</f>
        <v>176</v>
      </c>
      <c r="D22" s="148">
        <v>6</v>
      </c>
      <c r="E22" s="148">
        <v>14</v>
      </c>
      <c r="F22" s="147">
        <v>25</v>
      </c>
      <c r="G22" s="147">
        <v>23</v>
      </c>
      <c r="H22" s="147">
        <v>15</v>
      </c>
      <c r="I22" s="147">
        <v>23</v>
      </c>
      <c r="J22" s="147">
        <v>18</v>
      </c>
      <c r="K22" s="148">
        <v>12</v>
      </c>
      <c r="L22" s="148">
        <v>18</v>
      </c>
      <c r="M22" s="150">
        <v>7</v>
      </c>
      <c r="N22" s="148">
        <v>9</v>
      </c>
      <c r="O22" s="148">
        <v>4</v>
      </c>
      <c r="P22" s="148">
        <v>2</v>
      </c>
    </row>
    <row r="23" spans="1:19" ht="15.5" x14ac:dyDescent="0.35">
      <c r="B23" s="75" t="s">
        <v>13</v>
      </c>
      <c r="C23" s="146">
        <f>SUM(D23:P23)</f>
        <v>60</v>
      </c>
      <c r="D23" s="148">
        <v>6</v>
      </c>
      <c r="E23" s="148">
        <v>3</v>
      </c>
      <c r="F23" s="147">
        <v>3</v>
      </c>
      <c r="G23" s="147">
        <v>10</v>
      </c>
      <c r="H23" s="147">
        <v>4</v>
      </c>
      <c r="I23" s="147">
        <v>8</v>
      </c>
      <c r="J23" s="147">
        <v>8</v>
      </c>
      <c r="K23" s="148">
        <v>7</v>
      </c>
      <c r="L23" s="148">
        <v>2</v>
      </c>
      <c r="M23" s="150">
        <v>2</v>
      </c>
      <c r="N23" s="148">
        <v>3</v>
      </c>
      <c r="O23" s="148">
        <v>2</v>
      </c>
      <c r="P23" s="148">
        <v>2</v>
      </c>
    </row>
    <row r="24" spans="1:19" ht="15.5" x14ac:dyDescent="0.35">
      <c r="A24" s="139">
        <v>2019</v>
      </c>
      <c r="B24" s="74" t="s">
        <v>133</v>
      </c>
      <c r="C24" s="144">
        <f t="shared" ref="C24:P24" si="39">SUM(C25:C26)</f>
        <v>205</v>
      </c>
      <c r="D24" s="145">
        <f t="shared" si="39"/>
        <v>14</v>
      </c>
      <c r="E24" s="145">
        <f t="shared" si="39"/>
        <v>13</v>
      </c>
      <c r="F24" s="145">
        <f t="shared" si="39"/>
        <v>18</v>
      </c>
      <c r="G24" s="145">
        <f t="shared" si="39"/>
        <v>24</v>
      </c>
      <c r="H24" s="145">
        <f t="shared" si="39"/>
        <v>29</v>
      </c>
      <c r="I24" s="145">
        <f t="shared" si="39"/>
        <v>15</v>
      </c>
      <c r="J24" s="145">
        <f t="shared" si="39"/>
        <v>24</v>
      </c>
      <c r="K24" s="145">
        <f t="shared" si="39"/>
        <v>26</v>
      </c>
      <c r="L24" s="145">
        <f t="shared" si="39"/>
        <v>15</v>
      </c>
      <c r="M24" s="145">
        <f t="shared" si="39"/>
        <v>6</v>
      </c>
      <c r="N24" s="145">
        <f t="shared" si="39"/>
        <v>10</v>
      </c>
      <c r="O24" s="145">
        <f t="shared" si="39"/>
        <v>8</v>
      </c>
      <c r="P24" s="145">
        <f t="shared" si="39"/>
        <v>3</v>
      </c>
    </row>
    <row r="25" spans="1:19" ht="15.5" x14ac:dyDescent="0.35">
      <c r="B25" s="75" t="s">
        <v>12</v>
      </c>
      <c r="C25" s="146">
        <f>SUM(D25:P25)</f>
        <v>155</v>
      </c>
      <c r="D25" s="148">
        <v>12</v>
      </c>
      <c r="E25" s="148">
        <v>10</v>
      </c>
      <c r="F25" s="147">
        <v>15</v>
      </c>
      <c r="G25" s="147">
        <v>20</v>
      </c>
      <c r="H25" s="147">
        <v>22</v>
      </c>
      <c r="I25" s="147">
        <v>12</v>
      </c>
      <c r="J25" s="147">
        <v>20</v>
      </c>
      <c r="K25" s="148">
        <v>17</v>
      </c>
      <c r="L25" s="148">
        <v>11</v>
      </c>
      <c r="M25" s="150">
        <v>4</v>
      </c>
      <c r="N25" s="148">
        <v>6</v>
      </c>
      <c r="O25" s="148">
        <v>3</v>
      </c>
      <c r="P25" s="148">
        <v>3</v>
      </c>
    </row>
    <row r="26" spans="1:19" ht="15.5" x14ac:dyDescent="0.35">
      <c r="B26" s="75" t="s">
        <v>13</v>
      </c>
      <c r="C26" s="146">
        <f>SUM(D26:P26)</f>
        <v>50</v>
      </c>
      <c r="D26" s="148">
        <v>2</v>
      </c>
      <c r="E26" s="148">
        <v>3</v>
      </c>
      <c r="F26" s="147">
        <v>3</v>
      </c>
      <c r="G26" s="147">
        <v>4</v>
      </c>
      <c r="H26" s="147">
        <v>7</v>
      </c>
      <c r="I26" s="147">
        <v>3</v>
      </c>
      <c r="J26" s="147">
        <v>4</v>
      </c>
      <c r="K26" s="148">
        <v>9</v>
      </c>
      <c r="L26" s="148">
        <v>4</v>
      </c>
      <c r="M26" s="150">
        <v>2</v>
      </c>
      <c r="N26" s="148">
        <v>4</v>
      </c>
      <c r="O26" s="148">
        <v>5</v>
      </c>
      <c r="P26" s="148">
        <v>0</v>
      </c>
    </row>
    <row r="27" spans="1:19" ht="15.5" x14ac:dyDescent="0.35">
      <c r="A27" s="139">
        <v>2020</v>
      </c>
      <c r="B27" s="74" t="s">
        <v>133</v>
      </c>
      <c r="C27" s="144">
        <v>219</v>
      </c>
      <c r="D27" s="162">
        <v>18</v>
      </c>
      <c r="E27" s="162">
        <v>14</v>
      </c>
      <c r="F27" s="162">
        <v>28</v>
      </c>
      <c r="G27" s="162">
        <v>20</v>
      </c>
      <c r="H27" s="162">
        <v>32</v>
      </c>
      <c r="I27" s="162">
        <v>22</v>
      </c>
      <c r="J27" s="162">
        <v>16</v>
      </c>
      <c r="K27" s="162">
        <v>19</v>
      </c>
      <c r="L27" s="145">
        <v>16</v>
      </c>
      <c r="M27" s="163">
        <v>17</v>
      </c>
      <c r="N27" s="145">
        <v>7</v>
      </c>
      <c r="O27" s="145">
        <v>4</v>
      </c>
      <c r="P27" s="145">
        <v>6</v>
      </c>
    </row>
    <row r="28" spans="1:19" ht="15.5" x14ac:dyDescent="0.35">
      <c r="B28" s="75" t="s">
        <v>12</v>
      </c>
      <c r="C28" s="146">
        <v>160</v>
      </c>
      <c r="D28" s="148">
        <v>13</v>
      </c>
      <c r="E28" s="148">
        <v>11</v>
      </c>
      <c r="F28" s="148">
        <v>21</v>
      </c>
      <c r="G28" s="148">
        <v>17</v>
      </c>
      <c r="H28" s="148">
        <v>27</v>
      </c>
      <c r="I28" s="148">
        <v>12</v>
      </c>
      <c r="J28" s="148">
        <v>14</v>
      </c>
      <c r="K28" s="148">
        <v>10</v>
      </c>
      <c r="L28" s="240">
        <v>10</v>
      </c>
      <c r="M28" s="158">
        <v>14</v>
      </c>
      <c r="N28" s="240">
        <v>5</v>
      </c>
      <c r="O28" s="240">
        <v>2</v>
      </c>
      <c r="P28" s="240">
        <v>4</v>
      </c>
    </row>
    <row r="29" spans="1:19" ht="15.5" x14ac:dyDescent="0.35">
      <c r="A29" s="140"/>
      <c r="B29" s="76" t="s">
        <v>13</v>
      </c>
      <c r="C29" s="164">
        <v>59</v>
      </c>
      <c r="D29" s="153">
        <v>5</v>
      </c>
      <c r="E29" s="153">
        <v>3</v>
      </c>
      <c r="F29" s="153">
        <v>7</v>
      </c>
      <c r="G29" s="153">
        <v>3</v>
      </c>
      <c r="H29" s="153">
        <v>5</v>
      </c>
      <c r="I29" s="153">
        <v>10</v>
      </c>
      <c r="J29" s="153">
        <v>2</v>
      </c>
      <c r="K29" s="153">
        <v>9</v>
      </c>
      <c r="L29" s="253">
        <v>6</v>
      </c>
      <c r="M29" s="160">
        <v>3</v>
      </c>
      <c r="N29" s="253">
        <v>2</v>
      </c>
      <c r="O29" s="253">
        <v>2</v>
      </c>
      <c r="P29" s="253">
        <v>2</v>
      </c>
    </row>
    <row r="30" spans="1:19" ht="15.5" x14ac:dyDescent="0.35">
      <c r="A30" s="3">
        <v>2021</v>
      </c>
      <c r="B30" s="75" t="s">
        <v>133</v>
      </c>
      <c r="C30" s="249">
        <v>237</v>
      </c>
      <c r="D30" s="251">
        <v>16</v>
      </c>
      <c r="E30" s="251">
        <v>30</v>
      </c>
      <c r="F30" s="252">
        <v>29</v>
      </c>
      <c r="G30" s="252">
        <v>21</v>
      </c>
      <c r="H30" s="252">
        <v>26</v>
      </c>
      <c r="I30" s="252">
        <v>20</v>
      </c>
      <c r="J30" s="252">
        <v>26</v>
      </c>
      <c r="K30" s="251">
        <v>25</v>
      </c>
      <c r="L30" s="252">
        <v>15</v>
      </c>
      <c r="M30" s="254">
        <v>8</v>
      </c>
      <c r="N30" s="252">
        <v>10</v>
      </c>
      <c r="O30" s="252">
        <v>6</v>
      </c>
      <c r="P30" s="252">
        <v>5</v>
      </c>
    </row>
    <row r="31" spans="1:19" ht="15.5" x14ac:dyDescent="0.35">
      <c r="B31" s="75" t="s">
        <v>12</v>
      </c>
      <c r="C31" s="146">
        <v>176</v>
      </c>
      <c r="D31" s="148">
        <v>10</v>
      </c>
      <c r="E31" s="148">
        <v>20</v>
      </c>
      <c r="F31" s="240">
        <v>22</v>
      </c>
      <c r="G31" s="240">
        <v>15</v>
      </c>
      <c r="H31" s="240">
        <v>21</v>
      </c>
      <c r="I31" s="240">
        <v>15</v>
      </c>
      <c r="J31" s="240">
        <v>22</v>
      </c>
      <c r="K31" s="148">
        <v>17</v>
      </c>
      <c r="L31" s="240">
        <v>13</v>
      </c>
      <c r="M31" s="158">
        <v>5</v>
      </c>
      <c r="N31" s="240">
        <v>8</v>
      </c>
      <c r="O31" s="240">
        <v>3</v>
      </c>
      <c r="P31" s="240">
        <v>5</v>
      </c>
    </row>
    <row r="32" spans="1:19" ht="15.5" x14ac:dyDescent="0.35">
      <c r="B32" s="75" t="s">
        <v>13</v>
      </c>
      <c r="C32" s="146">
        <v>61</v>
      </c>
      <c r="D32" s="148">
        <v>6</v>
      </c>
      <c r="E32" s="148">
        <v>10</v>
      </c>
      <c r="F32" s="240">
        <v>7</v>
      </c>
      <c r="G32" s="240">
        <v>6</v>
      </c>
      <c r="H32" s="240">
        <v>5</v>
      </c>
      <c r="I32" s="240">
        <v>5</v>
      </c>
      <c r="J32" s="240">
        <v>4</v>
      </c>
      <c r="K32" s="148">
        <v>8</v>
      </c>
      <c r="L32" s="240">
        <v>2</v>
      </c>
      <c r="M32" s="158">
        <v>3</v>
      </c>
      <c r="N32" s="240">
        <v>2</v>
      </c>
      <c r="O32" s="240">
        <v>3</v>
      </c>
      <c r="P32" s="240">
        <v>0</v>
      </c>
      <c r="R32" s="260"/>
      <c r="S32" s="42"/>
    </row>
    <row r="33" spans="1:19" ht="15.5" x14ac:dyDescent="0.35">
      <c r="A33" s="139">
        <v>2022</v>
      </c>
      <c r="B33" s="74" t="s">
        <v>133</v>
      </c>
      <c r="C33" s="144">
        <f>SUM(C34:C35)</f>
        <v>203</v>
      </c>
      <c r="D33" s="145">
        <f>SUM(D34:D35)</f>
        <v>8</v>
      </c>
      <c r="E33" s="145">
        <f t="shared" ref="E33:P33" si="40">SUM(E34:E35)</f>
        <v>18</v>
      </c>
      <c r="F33" s="145">
        <f t="shared" si="40"/>
        <v>17</v>
      </c>
      <c r="G33" s="145">
        <f t="shared" si="40"/>
        <v>13</v>
      </c>
      <c r="H33" s="145">
        <f t="shared" si="40"/>
        <v>21</v>
      </c>
      <c r="I33" s="145">
        <f t="shared" si="40"/>
        <v>22</v>
      </c>
      <c r="J33" s="145">
        <f t="shared" si="40"/>
        <v>21</v>
      </c>
      <c r="K33" s="145">
        <f t="shared" si="40"/>
        <v>23</v>
      </c>
      <c r="L33" s="145">
        <f t="shared" si="40"/>
        <v>16</v>
      </c>
      <c r="M33" s="145">
        <f t="shared" si="40"/>
        <v>18</v>
      </c>
      <c r="N33" s="145">
        <f t="shared" si="40"/>
        <v>11</v>
      </c>
      <c r="O33" s="145">
        <f t="shared" si="40"/>
        <v>7</v>
      </c>
      <c r="P33" s="145">
        <f t="shared" si="40"/>
        <v>8</v>
      </c>
      <c r="R33" s="260"/>
      <c r="S33" s="42"/>
    </row>
    <row r="34" spans="1:19" ht="15.5" x14ac:dyDescent="0.35">
      <c r="B34" s="75" t="s">
        <v>12</v>
      </c>
      <c r="C34" s="146">
        <f>SUM(D34:P34)</f>
        <v>156</v>
      </c>
      <c r="D34" s="148">
        <v>7</v>
      </c>
      <c r="E34" s="148">
        <v>11</v>
      </c>
      <c r="F34" s="147">
        <v>15</v>
      </c>
      <c r="G34" s="147">
        <v>9</v>
      </c>
      <c r="H34" s="147">
        <v>15</v>
      </c>
      <c r="I34" s="147">
        <v>19</v>
      </c>
      <c r="J34" s="147">
        <v>12</v>
      </c>
      <c r="K34" s="148">
        <v>17</v>
      </c>
      <c r="L34" s="148">
        <v>12</v>
      </c>
      <c r="M34" s="150">
        <v>17</v>
      </c>
      <c r="N34" s="148">
        <v>11</v>
      </c>
      <c r="O34" s="148">
        <v>5</v>
      </c>
      <c r="P34" s="148">
        <v>6</v>
      </c>
    </row>
    <row r="35" spans="1:19" s="16" customFormat="1" ht="15.5" x14ac:dyDescent="0.35">
      <c r="A35" s="3"/>
      <c r="B35" s="75" t="s">
        <v>13</v>
      </c>
      <c r="C35" s="165">
        <f>SUM(D35:P35)</f>
        <v>47</v>
      </c>
      <c r="D35" s="148">
        <v>1</v>
      </c>
      <c r="E35" s="148">
        <v>7</v>
      </c>
      <c r="F35" s="147">
        <v>2</v>
      </c>
      <c r="G35" s="147">
        <v>4</v>
      </c>
      <c r="H35" s="147">
        <v>6</v>
      </c>
      <c r="I35" s="147">
        <v>3</v>
      </c>
      <c r="J35" s="147">
        <v>9</v>
      </c>
      <c r="K35" s="148">
        <v>6</v>
      </c>
      <c r="L35" s="148">
        <v>4</v>
      </c>
      <c r="M35" s="150">
        <v>1</v>
      </c>
      <c r="N35" s="148">
        <v>0</v>
      </c>
      <c r="O35" s="148">
        <v>2</v>
      </c>
      <c r="P35" s="148">
        <v>2</v>
      </c>
    </row>
    <row r="36" spans="1:19" s="16" customFormat="1" ht="15.5" x14ac:dyDescent="0.35">
      <c r="A36" s="128"/>
      <c r="B36" s="17"/>
      <c r="D36" s="18"/>
      <c r="E36" s="18"/>
      <c r="F36" s="18"/>
    </row>
    <row r="37" spans="1:19" s="16" customFormat="1" ht="15.5" x14ac:dyDescent="0.35">
      <c r="A37" s="128"/>
      <c r="B37" s="17"/>
      <c r="D37" s="18"/>
      <c r="E37" s="18"/>
      <c r="F37" s="18"/>
    </row>
    <row r="38" spans="1:19" s="16" customFormat="1" ht="15.5" x14ac:dyDescent="0.35">
      <c r="A38" s="128"/>
      <c r="B38" s="17"/>
      <c r="D38" s="18"/>
      <c r="E38" s="18"/>
      <c r="F38" s="18"/>
    </row>
    <row r="39" spans="1:19" ht="15.5" x14ac:dyDescent="0.35">
      <c r="A39" s="128"/>
      <c r="B39" s="17"/>
      <c r="C39" s="16"/>
      <c r="D39" s="18"/>
      <c r="E39" s="18"/>
      <c r="F39" s="18"/>
      <c r="G39" s="16"/>
      <c r="H39" s="16"/>
      <c r="I39" s="16"/>
      <c r="J39" s="16"/>
      <c r="K39" s="16"/>
      <c r="L39" s="16"/>
      <c r="M39" s="16"/>
      <c r="N39" s="16"/>
      <c r="O39" s="16"/>
      <c r="P39" s="16"/>
    </row>
    <row r="41" spans="1:19" x14ac:dyDescent="0.3">
      <c r="C41" s="4"/>
      <c r="F41"/>
    </row>
    <row r="42" spans="1:19" x14ac:dyDescent="0.3">
      <c r="C42" s="4"/>
      <c r="F42"/>
    </row>
  </sheetData>
  <hyperlinks>
    <hyperlink ref="A4" location="'Table List'!A1" display="Table list" xr:uid="{717FC670-3F27-4DEF-B38F-A97EF4E60E5E}"/>
    <hyperlink ref="A3" location="Notes!A1" display="Notes" xr:uid="{515179FB-358E-424E-BCCC-5733379AB378}"/>
  </hyperlinks>
  <pageMargins left="0.7" right="0.7" top="0.75" bottom="0.75" header="0.3" footer="0.3"/>
  <pageSetup orientation="portrait" horizontalDpi="90" verticalDpi="9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3DD9F-8D33-4764-AFCE-36A87D98500F}">
  <sheetPr>
    <tabColor rgb="FFCADCF2"/>
  </sheetPr>
  <dimension ref="A1:Q2"/>
  <sheetViews>
    <sheetView showGridLines="0" workbookViewId="0">
      <selection activeCell="O10" sqref="O10"/>
    </sheetView>
  </sheetViews>
  <sheetFormatPr defaultRowHeight="12.5" x14ac:dyDescent="0.25"/>
  <sheetData>
    <row r="1" spans="1:17" ht="19.5" x14ac:dyDescent="0.45">
      <c r="A1" s="13" t="s">
        <v>209</v>
      </c>
    </row>
    <row r="2" spans="1:17" x14ac:dyDescent="0.25">
      <c r="Q2" s="50" t="s">
        <v>128</v>
      </c>
    </row>
  </sheetData>
  <hyperlinks>
    <hyperlink ref="Q2" location="'Table List'!A1" display="Table list" xr:uid="{F2BAA5C8-98B0-4226-A044-D2BEC7255E5C}"/>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534AB-F8DE-4F2B-8614-801F53D3AD32}">
  <sheetPr>
    <tabColor rgb="FFCADCF2"/>
  </sheetPr>
  <dimension ref="A1:N30"/>
  <sheetViews>
    <sheetView showGridLines="0" workbookViewId="0">
      <pane ySplit="6" topLeftCell="A14" activePane="bottomLeft" state="frozen"/>
      <selection pane="bottomLeft" activeCell="A3" sqref="A3:XFD5"/>
    </sheetView>
  </sheetViews>
  <sheetFormatPr defaultColWidth="9.1796875" defaultRowHeight="13" x14ac:dyDescent="0.3"/>
  <cols>
    <col min="1" max="1" width="15.7265625" style="3" customWidth="1"/>
    <col min="2" max="2" width="37.90625" style="1" bestFit="1" customWidth="1"/>
    <col min="3" max="3" width="8" customWidth="1"/>
    <col min="4" max="4" width="9" style="4" customWidth="1"/>
    <col min="5" max="5" width="10.6328125" style="4" customWidth="1"/>
    <col min="6" max="6" width="11.7265625" style="4" customWidth="1"/>
    <col min="7" max="7" width="13" style="4" customWidth="1"/>
    <col min="8" max="8" width="5.81640625" customWidth="1"/>
    <col min="9" max="9" width="6.81640625" customWidth="1"/>
    <col min="10" max="10" width="6.1796875" customWidth="1"/>
    <col min="11" max="11" width="5.81640625" customWidth="1"/>
    <col min="12" max="12" width="6.26953125" customWidth="1"/>
    <col min="13" max="15" width="6.1796875" customWidth="1"/>
    <col min="16" max="16" width="5.54296875" customWidth="1"/>
    <col min="17" max="17" width="4.54296875" customWidth="1"/>
  </cols>
  <sheetData>
    <row r="1" spans="1:14" s="42" customFormat="1" ht="19.5" x14ac:dyDescent="0.45">
      <c r="A1" s="13" t="s">
        <v>286</v>
      </c>
      <c r="B1" s="8"/>
      <c r="C1" s="8"/>
      <c r="D1" s="8"/>
      <c r="E1" s="8"/>
      <c r="F1" s="8"/>
      <c r="G1" s="8"/>
      <c r="H1" s="8"/>
      <c r="I1" s="8"/>
      <c r="J1" s="8"/>
      <c r="N1" s="268"/>
    </row>
    <row r="2" spans="1:14" ht="19.5" x14ac:dyDescent="0.45">
      <c r="A2" s="13" t="s">
        <v>285</v>
      </c>
      <c r="B2" s="8"/>
      <c r="C2" s="8"/>
      <c r="D2" s="8"/>
      <c r="E2"/>
      <c r="F2"/>
      <c r="G2"/>
      <c r="K2" s="50"/>
      <c r="L2" s="268"/>
    </row>
    <row r="3" spans="1:14" ht="15.5" x14ac:dyDescent="0.35">
      <c r="A3" s="293" t="s">
        <v>314</v>
      </c>
      <c r="B3" s="294"/>
      <c r="C3" s="295"/>
      <c r="D3" s="295"/>
      <c r="E3" s="295"/>
      <c r="F3" s="295"/>
      <c r="G3" s="295"/>
      <c r="I3" s="296"/>
    </row>
    <row r="4" spans="1:14" ht="15.5" x14ac:dyDescent="0.35">
      <c r="A4" s="297" t="s">
        <v>315</v>
      </c>
      <c r="B4" s="294"/>
      <c r="C4" s="295"/>
      <c r="D4" s="295"/>
      <c r="E4" s="295"/>
      <c r="F4" s="295"/>
      <c r="G4" s="295"/>
      <c r="I4" s="296"/>
    </row>
    <row r="5" spans="1:14" ht="15.5" x14ac:dyDescent="0.35">
      <c r="A5" s="298" t="s">
        <v>316</v>
      </c>
      <c r="B5" s="294"/>
      <c r="C5" s="295"/>
      <c r="D5" s="295"/>
      <c r="E5" s="295"/>
      <c r="F5" s="295"/>
      <c r="G5" s="295"/>
      <c r="H5" s="287"/>
      <c r="I5" s="296"/>
    </row>
    <row r="6" spans="1:14" ht="15.5" x14ac:dyDescent="0.35">
      <c r="A6" s="42" t="s">
        <v>236</v>
      </c>
      <c r="B6" s="177" t="s">
        <v>217</v>
      </c>
      <c r="C6" s="178" t="s">
        <v>16</v>
      </c>
      <c r="D6" s="178" t="s">
        <v>237</v>
      </c>
      <c r="E6" s="178" t="s">
        <v>221</v>
      </c>
      <c r="F6" s="178" t="s">
        <v>222</v>
      </c>
      <c r="G6" s="178" t="s">
        <v>223</v>
      </c>
    </row>
    <row r="7" spans="1:14" ht="15.5" x14ac:dyDescent="0.35">
      <c r="A7" s="5">
        <v>2011</v>
      </c>
      <c r="B7" s="276" t="s">
        <v>218</v>
      </c>
      <c r="C7" s="249">
        <f>SUM(Table14_Number_of_suicide_registered_in_NI_by_method_and_health_and_social_care_trust_2012_to_20211925[[#This Row],[Single]:[Widowed]])</f>
        <v>289</v>
      </c>
      <c r="D7" s="250">
        <v>158</v>
      </c>
      <c r="E7" s="251">
        <v>94</v>
      </c>
      <c r="F7" s="250">
        <v>27</v>
      </c>
      <c r="G7" s="250">
        <v>10</v>
      </c>
      <c r="J7" s="105"/>
    </row>
    <row r="8" spans="1:14" ht="15.5" x14ac:dyDescent="0.35">
      <c r="A8" s="5"/>
      <c r="B8" s="75" t="s">
        <v>238</v>
      </c>
      <c r="C8" s="248">
        <v>20.188049233692386</v>
      </c>
      <c r="D8" s="246">
        <v>30.537715044463301</v>
      </c>
      <c r="E8" s="247">
        <v>12.720149935384345</v>
      </c>
      <c r="F8" s="246">
        <v>34.582575505289853</v>
      </c>
      <c r="G8" s="246">
        <v>10.299934080421885</v>
      </c>
      <c r="J8" s="105"/>
    </row>
    <row r="9" spans="1:14" ht="15.5" x14ac:dyDescent="0.35">
      <c r="A9" s="271">
        <v>2012</v>
      </c>
      <c r="B9" s="96" t="s">
        <v>218</v>
      </c>
      <c r="C9" s="156">
        <f>SUM(Table14_Number_of_suicide_registered_in_NI_by_method_and_health_and_social_care_trust_2012_to_20211925[[#This Row],[Single]:[Widowed]])</f>
        <v>278</v>
      </c>
      <c r="D9" s="227">
        <v>143</v>
      </c>
      <c r="E9" s="157">
        <v>96</v>
      </c>
      <c r="F9" s="227">
        <v>28</v>
      </c>
      <c r="G9" s="227">
        <v>11</v>
      </c>
      <c r="J9" s="105"/>
    </row>
    <row r="10" spans="1:14" ht="15.5" x14ac:dyDescent="0.35">
      <c r="A10" s="5"/>
      <c r="B10" s="75" t="s">
        <v>238</v>
      </c>
      <c r="C10" s="248">
        <v>19.419645975662572</v>
      </c>
      <c r="D10" s="246">
        <v>27.638564882014251</v>
      </c>
      <c r="E10" s="247">
        <v>12.990791423371245</v>
      </c>
      <c r="F10" s="246">
        <v>35.863411635115398</v>
      </c>
      <c r="G10" s="246">
        <v>11.329927488464074</v>
      </c>
      <c r="J10" s="105"/>
    </row>
    <row r="11" spans="1:14" s="40" customFormat="1" ht="15.5" x14ac:dyDescent="0.35">
      <c r="A11" s="271">
        <v>2013</v>
      </c>
      <c r="B11" s="74" t="s">
        <v>218</v>
      </c>
      <c r="C11" s="144">
        <f>SUM(Table14_Number_of_suicide_registered_in_NI_by_method_and_health_and_social_care_trust_2012_to_20211925[[#This Row],[Single]:[Widowed]])</f>
        <v>303</v>
      </c>
      <c r="D11" s="145">
        <v>149</v>
      </c>
      <c r="E11" s="145">
        <v>109</v>
      </c>
      <c r="F11" s="145">
        <v>37</v>
      </c>
      <c r="G11" s="145">
        <v>8</v>
      </c>
      <c r="J11" s="105"/>
    </row>
    <row r="12" spans="1:14" s="40" customFormat="1" ht="15.5" x14ac:dyDescent="0.35">
      <c r="A12" s="3"/>
      <c r="B12" s="75" t="s">
        <v>238</v>
      </c>
      <c r="C12" s="248">
        <v>21.166017016639401</v>
      </c>
      <c r="D12" s="246">
        <v>28.798224946993873</v>
      </c>
      <c r="E12" s="247">
        <v>14.749961095286102</v>
      </c>
      <c r="F12" s="246">
        <v>47.390936803545351</v>
      </c>
      <c r="G12" s="246">
        <v>8.1999999999999993</v>
      </c>
      <c r="J12" s="105"/>
      <c r="K12" s="89"/>
    </row>
    <row r="13" spans="1:14" s="40" customFormat="1" ht="15.5" x14ac:dyDescent="0.35">
      <c r="A13" s="271">
        <v>2014</v>
      </c>
      <c r="B13" s="74" t="s">
        <v>218</v>
      </c>
      <c r="C13" s="144">
        <f>SUM(Table14_Number_of_suicide_registered_in_NI_by_method_and_health_and_social_care_trust_2012_to_20211925[[#This Row],[Single]:[Widowed]])</f>
        <v>268</v>
      </c>
      <c r="D13" s="145">
        <v>158</v>
      </c>
      <c r="E13" s="145">
        <v>76</v>
      </c>
      <c r="F13" s="145">
        <v>26</v>
      </c>
      <c r="G13" s="145">
        <v>8</v>
      </c>
      <c r="J13" s="105"/>
      <c r="K13" s="89"/>
    </row>
    <row r="14" spans="1:14" ht="15.5" x14ac:dyDescent="0.35">
      <c r="B14" s="75" t="s">
        <v>238</v>
      </c>
      <c r="C14" s="248">
        <v>18.721097559271833</v>
      </c>
      <c r="D14" s="246">
        <v>30.537715044463301</v>
      </c>
      <c r="E14" s="247">
        <v>10.284376543502237</v>
      </c>
      <c r="F14" s="246">
        <v>33.301739375464308</v>
      </c>
      <c r="G14" s="246">
        <v>8.2399472643375073</v>
      </c>
      <c r="J14" s="105"/>
    </row>
    <row r="15" spans="1:14" ht="15.5" x14ac:dyDescent="0.35">
      <c r="A15" s="271">
        <v>2015</v>
      </c>
      <c r="B15" s="74" t="s">
        <v>218</v>
      </c>
      <c r="C15" s="144">
        <f>SUM(Table14_Number_of_suicide_registered_in_NI_by_method_and_health_and_social_care_trust_2012_to_20211925[[#This Row],[Single]:[Widowed]])</f>
        <v>220</v>
      </c>
      <c r="D15" s="145">
        <v>118</v>
      </c>
      <c r="E15" s="145">
        <v>71</v>
      </c>
      <c r="F15" s="145">
        <v>19</v>
      </c>
      <c r="G15" s="145">
        <v>12</v>
      </c>
      <c r="J15" s="105"/>
    </row>
    <row r="16" spans="1:14" ht="15.5" x14ac:dyDescent="0.35">
      <c r="B16" s="75" t="s">
        <v>238</v>
      </c>
      <c r="C16" s="248">
        <v>15.368065160596279</v>
      </c>
      <c r="D16" s="246">
        <v>22.80664794459917</v>
      </c>
      <c r="E16" s="247">
        <v>9.6077728235349831</v>
      </c>
      <c r="F16" s="246">
        <v>24.335886466685452</v>
      </c>
      <c r="G16" s="246">
        <v>12.359920896506262</v>
      </c>
      <c r="J16" s="105"/>
    </row>
    <row r="17" spans="1:11" ht="15.5" x14ac:dyDescent="0.35">
      <c r="A17" s="271">
        <v>2016</v>
      </c>
      <c r="B17" s="74" t="s">
        <v>218</v>
      </c>
      <c r="C17" s="144">
        <f>SUM(Table14_Number_of_suicide_registered_in_NI_by_method_and_health_and_social_care_trust_2012_to_20211925[[#This Row],[Single]:[Widowed]])</f>
        <v>195</v>
      </c>
      <c r="D17" s="145">
        <v>101</v>
      </c>
      <c r="E17" s="145">
        <v>69</v>
      </c>
      <c r="F17" s="145">
        <v>18</v>
      </c>
      <c r="G17" s="145">
        <v>7</v>
      </c>
      <c r="J17" s="105"/>
    </row>
    <row r="18" spans="1:11" ht="15.5" x14ac:dyDescent="0.35">
      <c r="B18" s="75" t="s">
        <v>238</v>
      </c>
      <c r="C18" s="248">
        <v>13.621694119619432</v>
      </c>
      <c r="D18" s="246">
        <v>19.52094442715692</v>
      </c>
      <c r="E18" s="247">
        <v>9.3371313355480829</v>
      </c>
      <c r="F18" s="246">
        <v>23.055050336859903</v>
      </c>
      <c r="G18" s="246">
        <v>7.2099538562953205</v>
      </c>
      <c r="J18" s="105"/>
    </row>
    <row r="19" spans="1:11" ht="15.5" x14ac:dyDescent="0.35">
      <c r="A19" s="139">
        <v>2017</v>
      </c>
      <c r="B19" s="74" t="s">
        <v>218</v>
      </c>
      <c r="C19" s="156">
        <f>SUM(Table14_Number_of_suicide_registered_in_NI_by_method_and_health_and_social_care_trust_2012_to_20211925[[#This Row],[Single]:[Widowed]])</f>
        <v>199</v>
      </c>
      <c r="D19" s="227">
        <v>108</v>
      </c>
      <c r="E19" s="157">
        <v>67</v>
      </c>
      <c r="F19" s="227">
        <v>20</v>
      </c>
      <c r="G19" s="227">
        <v>4</v>
      </c>
      <c r="J19" s="105"/>
    </row>
    <row r="20" spans="1:11" ht="15.5" x14ac:dyDescent="0.35">
      <c r="B20" s="75" t="s">
        <v>239</v>
      </c>
      <c r="C20" s="248">
        <v>13.137542144112896</v>
      </c>
      <c r="D20" s="246">
        <v>18.726981418672882</v>
      </c>
      <c r="E20" s="247">
        <v>8.9271081632408329</v>
      </c>
      <c r="F20" s="246">
        <v>21.947151259766482</v>
      </c>
      <c r="G20" s="246">
        <v>4.1500664010624169</v>
      </c>
      <c r="J20" s="105"/>
    </row>
    <row r="21" spans="1:11" ht="15.5" x14ac:dyDescent="0.35">
      <c r="A21" s="139">
        <v>2018</v>
      </c>
      <c r="B21" s="74" t="s">
        <v>218</v>
      </c>
      <c r="C21" s="156">
        <f>SUM(Table14_Number_of_suicide_registered_in_NI_by_method_and_health_and_social_care_trust_2012_to_20211925[[#This Row],[Single]:[Widowed]])</f>
        <v>236</v>
      </c>
      <c r="D21" s="227">
        <v>135</v>
      </c>
      <c r="E21" s="157">
        <v>74</v>
      </c>
      <c r="F21" s="227">
        <v>20</v>
      </c>
      <c r="G21" s="227">
        <v>7</v>
      </c>
      <c r="J21" s="105"/>
    </row>
    <row r="22" spans="1:11" ht="15.5" x14ac:dyDescent="0.35">
      <c r="B22" s="75" t="s">
        <v>239</v>
      </c>
      <c r="C22" s="248">
        <v>15.580221305160421</v>
      </c>
      <c r="D22" s="246">
        <v>23.408929726392959</v>
      </c>
      <c r="E22" s="247">
        <v>9.8598305175078611</v>
      </c>
      <c r="F22" s="246">
        <v>21.946910423685104</v>
      </c>
      <c r="G22" s="246">
        <v>7.2622394671591151</v>
      </c>
      <c r="J22" s="105"/>
    </row>
    <row r="23" spans="1:11" ht="15.5" x14ac:dyDescent="0.35">
      <c r="A23" s="139">
        <v>2019</v>
      </c>
      <c r="B23" s="74" t="s">
        <v>218</v>
      </c>
      <c r="C23" s="156">
        <f>SUM(Table14_Number_of_suicide_registered_in_NI_by_method_and_health_and_social_care_trust_2012_to_20211925[[#This Row],[Single]:[Widowed]])</f>
        <v>205</v>
      </c>
      <c r="D23" s="227">
        <v>127</v>
      </c>
      <c r="E23" s="157">
        <v>58</v>
      </c>
      <c r="F23" s="227">
        <v>15</v>
      </c>
      <c r="G23" s="227">
        <v>5</v>
      </c>
      <c r="J23" s="105"/>
    </row>
    <row r="24" spans="1:11" ht="15.5" x14ac:dyDescent="0.35">
      <c r="B24" s="75" t="s">
        <v>239</v>
      </c>
      <c r="C24" s="248">
        <v>13.53366681168596</v>
      </c>
      <c r="D24" s="246">
        <v>22.021733890754859</v>
      </c>
      <c r="E24" s="247">
        <v>7.7279752704791349</v>
      </c>
      <c r="F24" s="246">
        <v>16.46018281776383</v>
      </c>
      <c r="G24" s="246">
        <v>5.1873139051136539</v>
      </c>
      <c r="J24" s="105"/>
    </row>
    <row r="25" spans="1:11" ht="15.5" x14ac:dyDescent="0.35">
      <c r="A25" s="139">
        <v>2020</v>
      </c>
      <c r="B25" s="74" t="s">
        <v>218</v>
      </c>
      <c r="C25" s="156">
        <f>SUM(Table14_Number_of_suicide_registered_in_NI_by_method_and_health_and_social_care_trust_2012_to_20211925[[#This Row],[Single]:[Widowed]])</f>
        <v>219</v>
      </c>
      <c r="D25" s="227">
        <v>132</v>
      </c>
      <c r="E25" s="157">
        <v>61</v>
      </c>
      <c r="F25" s="227">
        <v>22</v>
      </c>
      <c r="G25" s="227">
        <v>4</v>
      </c>
      <c r="J25" s="105"/>
    </row>
    <row r="26" spans="1:11" ht="15.5" x14ac:dyDescent="0.35">
      <c r="B26" s="75" t="s">
        <v>239</v>
      </c>
      <c r="C26" s="248">
        <v>14.457917228093779</v>
      </c>
      <c r="D26" s="246">
        <v>22.888731288028673</v>
      </c>
      <c r="E26" s="247">
        <v>8.1276981292970198</v>
      </c>
      <c r="F26" s="246">
        <v>24.141601466053615</v>
      </c>
      <c r="G26" s="246">
        <v>4.1498511240909233</v>
      </c>
      <c r="J26" s="105"/>
      <c r="K26" s="89"/>
    </row>
    <row r="27" spans="1:11" s="16" customFormat="1" ht="15.5" x14ac:dyDescent="0.35">
      <c r="A27" s="3">
        <v>2021</v>
      </c>
      <c r="B27" s="74" t="s">
        <v>218</v>
      </c>
      <c r="C27" s="249">
        <f>SUM(Table14_Number_of_suicide_registered_in_NI_by_method_and_health_and_social_care_trust_2012_to_20211925[[#This Row],[Single]:[Widowed]])</f>
        <v>237</v>
      </c>
      <c r="D27" s="250">
        <v>153</v>
      </c>
      <c r="E27" s="251">
        <v>57</v>
      </c>
      <c r="F27" s="250">
        <v>22</v>
      </c>
      <c r="G27" s="250">
        <v>5</v>
      </c>
      <c r="H27" s="269"/>
      <c r="I27" s="269"/>
      <c r="J27" s="105"/>
      <c r="K27" s="277"/>
    </row>
    <row r="28" spans="1:11" s="16" customFormat="1" ht="15.5" x14ac:dyDescent="0.35">
      <c r="A28" s="3"/>
      <c r="B28" s="75" t="s">
        <v>239</v>
      </c>
      <c r="C28" s="248">
        <v>15.646239192046693</v>
      </c>
      <c r="D28" s="246">
        <v>26.530120356578692</v>
      </c>
      <c r="E28" s="247">
        <v>7.5947343175398387</v>
      </c>
      <c r="F28" s="246">
        <v>24.141601466053615</v>
      </c>
      <c r="G28" s="246">
        <v>5.1873139051136539</v>
      </c>
      <c r="H28" s="269"/>
      <c r="I28" s="269"/>
      <c r="J28" s="105"/>
      <c r="K28" s="277"/>
    </row>
    <row r="29" spans="1:11" s="16" customFormat="1" ht="15.5" x14ac:dyDescent="0.35">
      <c r="A29" s="271">
        <v>2022</v>
      </c>
      <c r="B29" s="74" t="s">
        <v>218</v>
      </c>
      <c r="C29" s="144">
        <f>SUM(Table14_Number_of_suicide_registered_in_NI_by_method_and_health_and_social_care_trust_2012_to_20211925[[#This Row],[Single]:[Widowed]])</f>
        <v>203</v>
      </c>
      <c r="D29" s="145">
        <v>102</v>
      </c>
      <c r="E29" s="145">
        <v>71</v>
      </c>
      <c r="F29" s="145">
        <v>19</v>
      </c>
      <c r="G29" s="145">
        <v>11</v>
      </c>
      <c r="H29" s="269"/>
      <c r="I29" s="269"/>
      <c r="J29" s="105"/>
      <c r="K29" s="277"/>
    </row>
    <row r="30" spans="1:11" ht="15.5" x14ac:dyDescent="0.35">
      <c r="B30" s="75" t="s">
        <v>239</v>
      </c>
      <c r="C30" s="248">
        <v>13.401613342989537</v>
      </c>
      <c r="D30" s="246">
        <v>17.686593562079942</v>
      </c>
      <c r="E30" s="247">
        <v>9.4600698446283449</v>
      </c>
      <c r="F30" s="246">
        <v>20.849793696778157</v>
      </c>
      <c r="G30" s="246">
        <v>11.412682602921645</v>
      </c>
      <c r="H30" s="269"/>
      <c r="I30" s="269"/>
    </row>
  </sheetData>
  <hyperlinks>
    <hyperlink ref="A5" location="'Table List'!A1" display="Table list" xr:uid="{5032F95D-165F-4F56-BA4A-9092B132D769}"/>
    <hyperlink ref="A4" location="Notes!A1" display="Notes" xr:uid="{ED682465-7E10-4D6A-9276-DE8657A92676}"/>
  </hyperlink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Cover Sheet</vt:lpstr>
      <vt:lpstr>Guidance</vt:lpstr>
      <vt:lpstr>Table List</vt:lpstr>
      <vt:lpstr>Notes</vt:lpstr>
      <vt:lpstr>Table1</vt:lpstr>
      <vt:lpstr>Figure1</vt:lpstr>
      <vt:lpstr>Table2</vt:lpstr>
      <vt:lpstr>Figure2</vt:lpstr>
      <vt:lpstr>Table3</vt:lpstr>
      <vt:lpstr>Figure3</vt:lpstr>
      <vt:lpstr>Table4</vt:lpstr>
      <vt:lpstr>Figure4</vt:lpstr>
      <vt:lpstr>Table5</vt:lpstr>
      <vt:lpstr>Table6</vt:lpstr>
      <vt:lpstr>Table7</vt:lpstr>
      <vt:lpstr>Table8</vt:lpstr>
      <vt:lpstr>Figure5</vt:lpstr>
      <vt:lpstr>Table9</vt:lpstr>
      <vt:lpstr>Table10</vt:lpstr>
      <vt:lpstr>Table11</vt:lpstr>
      <vt:lpstr>Table12</vt:lpstr>
      <vt:lpstr>Figure6</vt:lpstr>
      <vt:lpstr>Table13</vt:lpstr>
      <vt:lpstr>Figure7</vt:lpstr>
      <vt:lpstr>Table14</vt:lpstr>
      <vt:lpstr>Table15</vt:lpstr>
      <vt:lpstr>Table16</vt:lpstr>
      <vt:lpstr>Figure8</vt:lpstr>
      <vt:lpstr>Table17</vt:lpstr>
      <vt:lpstr>Figure 9</vt:lpstr>
    </vt:vector>
  </TitlesOfParts>
  <Company>DFP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Suicides in Northern Ireland 2021</dc:title>
  <dc:subject>suicide</dc:subject>
  <dc:creator>NISRA Vital Statistics Unit</dc:creator>
  <cp:keywords>deaths, suicides</cp:keywords>
  <cp:lastModifiedBy>Craig, Ian (DOF)</cp:lastModifiedBy>
  <cp:lastPrinted>2013-01-22T13:27:29Z</cp:lastPrinted>
  <dcterms:created xsi:type="dcterms:W3CDTF">2008-03-31T11:41:16Z</dcterms:created>
  <dcterms:modified xsi:type="dcterms:W3CDTF">2023-12-12T11:38:08Z</dcterms:modified>
  <cp:category>Deaths</cp:category>
</cp:coreProperties>
</file>