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9680" windowHeight="9950" tabRatio="833" firstSheet="1" activeTab="10"/>
  </bookViews>
  <sheets>
    <sheet name="Contents" sheetId="1" r:id="rId1"/>
    <sheet name="Figure 1a" sheetId="2" r:id="rId2"/>
    <sheet name="Figure 1b" sheetId="3" r:id="rId3"/>
    <sheet name="Figure1a&amp;1bData" sheetId="4" r:id="rId4"/>
    <sheet name="Table 1a" sheetId="5" r:id="rId5"/>
    <sheet name="Table 1b" sheetId="6" r:id="rId6"/>
    <sheet name="Table 1c" sheetId="7" r:id="rId7"/>
    <sheet name="Table 2" sheetId="8" r:id="rId8"/>
    <sheet name="Table 3a" sheetId="9" r:id="rId9"/>
    <sheet name="Table 3b" sheetId="10" r:id="rId10"/>
    <sheet name="Table 4a" sheetId="11" r:id="rId11"/>
    <sheet name="Table 4b" sheetId="12" r:id="rId12"/>
    <sheet name="Notes" sheetId="13" r:id="rId13"/>
  </sheets>
  <definedNames>
    <definedName name="_xlnm.Print_Area" localSheetId="8">'Table 3a'!$A$1:$R$44</definedName>
    <definedName name="_xlnm.Print_Area" localSheetId="9">'Table 3b'!$A$1:$O$21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<sst xmlns="http://schemas.openxmlformats.org/spreadsheetml/2006/main" count="683" uniqueCount="252">
  <si>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</si>
  <si>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</si>
  <si>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</si>
  <si>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</si>
  <si>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</si>
  <si>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</si>
  <si>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</si>
  <si>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</si>
  <si>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</si>
  <si>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</si>
  <si>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</si>
  <si>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</si>
  <si>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</si>
  <si>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</si>
  <si>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</si>
  <si>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</si>
  <si>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</si>
  <si>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</si>
  <si>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</si>
  <si>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</si>
  <si>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</si>
  <si>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</si>
  <si>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</si>
  <si>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</si>
  <si>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</si>
  <si>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</si>
  <si>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</si>
  <si>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</si>
  <si>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</si>
  <si>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</si>
  <si>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</si>
  <si>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</si>
  <si>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</si>
  <si>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</si>
  <si>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</si>
  <si>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</si>
  <si>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</si>
  <si>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</si>
  <si>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</si>
  <si>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</si>
  <si>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</si>
  <si>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</si>
  <si>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</si>
  <si>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</si>
  <si>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</si>
  <si>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</si>
  <si>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</si>
  <si>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</si>
  <si>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</si>
  <si>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</si>
  <si>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</si>
  <si>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</si>
  <si>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</si>
  <si>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</si>
  <si>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</si>
  <si>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</si>
  <si>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</si>
  <si>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</si>
  <si>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</si>
  <si>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</si>
  <si>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</si>
  <si>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</si>
  <si>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</si>
  <si>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</si>
  <si>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</si>
  <si>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</si>
  <si>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</si>
  <si>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</si>
  <si>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</si>
  <si>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</si>
  <si>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</si>
  <si>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</si>
  <si>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</si>
  <si>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</si>
  <si>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</si>
  <si>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</si>
  <si>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</si>
  <si>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</si>
  <si>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</si>
  <si>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</si>
  <si>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</si>
  <si>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</si>
  <si>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</si>
  <si>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</si>
  <si>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</si>
  <si>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</si>
  <si>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</si>
  <si>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</si>
  <si>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</si>
  <si>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</si>
  <si>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</si>
  <si>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</si>
  <si>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</si>
  <si>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</si>
  <si>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</si>
  <si>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</si>
  <si>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</si>
  <si>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</si>
  <si>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</si>
  <si>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</si>
  <si>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</si>
  <si>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</si>
  <si>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</si>
  <si>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</si>
  <si>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</si>
  <si>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</si>
  <si>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Phone:</t>
  </si>
  <si>
    <t>Email: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</si>
  <si>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</si>
  <si>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</si>
  <si>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</si>
  <si>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</si>
  <si>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</si>
  <si>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</si>
  <si>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</si>
  <si>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</si>
  <si>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</si>
  <si>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</si>
  <si>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</si>
  <si>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</si>
  <si>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</si>
  <si>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</si>
  <si>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</si>
  <si>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</si>
  <si>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</si>
  <si>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</si>
  <si>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</si>
  <si>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</si>
  <si>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</si>
  <si>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</si>
  <si>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</si>
  <si>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</si>
  <si>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</si>
  <si>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</si>
  <si>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</si>
  <si>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</si>
  <si>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</si>
  <si>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</si>
  <si>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</si>
  <si>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</si>
  <si>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</si>
  <si>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</si>
  <si>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</si>
  <si>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</si>
  <si>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</si>
  <si>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</si>
  <si>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Table 1c</t>
  </si>
  <si>
    <t>Underlying Cause of Death</t>
  </si>
  <si>
    <t>Cancer
(C00-C97)</t>
  </si>
  <si>
    <t>Ischaemic Heart Disease
(I20-I25)</t>
  </si>
  <si>
    <t>Respiratory Disease
(J00-J99)</t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</si>
  <si>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</si>
  <si>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</si>
  <si>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</si>
  <si>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</si>
  <si>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</si>
  <si>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</si>
  <si>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</si>
  <si>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</si>
  <si>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</si>
  <si>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</si>
  <si>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</si>
  <si>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</si>
  <si>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</si>
  <si>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</si>
  <si>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</si>
  <si>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</si>
  <si>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</si>
  <si>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</si>
  <si>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</si>
  <si>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</si>
  <si>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</si>
  <si>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</si>
  <si>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</si>
  <si>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</si>
  <si>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</si>
  <si>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</si>
  <si>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</si>
  <si>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</si>
  <si>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</si>
  <si>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</si>
  <si>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</si>
  <si>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</si>
  <si>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</si>
  <si>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</si>
  <si>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</si>
  <si>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</si>
  <si>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</si>
  <si>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</si>
  <si>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</si>
  <si>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</si>
  <si>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Total</t>
  </si>
  <si>
    <t>% Outside Marriage</t>
  </si>
  <si>
    <t>To Teenage Mothers</t>
  </si>
  <si>
    <t>To Mothers Aged 30 and Over</t>
  </si>
  <si>
    <t>Civil Marriages
(% of total)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</si>
  <si>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</si>
  <si>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</si>
  <si>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</si>
  <si>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</si>
  <si>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</si>
  <si>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</si>
  <si>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Ards and North Down</t>
  </si>
  <si>
    <t>Armagh City, Banbridge and Craigavon</t>
  </si>
  <si>
    <t>Derry City and Strabane</t>
  </si>
  <si>
    <t>These tables, as well as previous reports,</t>
  </si>
  <si>
    <t>Colby House</t>
  </si>
  <si>
    <t>Stranmillis Court</t>
  </si>
  <si>
    <t>BT9 5RR</t>
  </si>
  <si>
    <t>Cause of Death Statistics by Quarter from Quarter 1 of 2009</t>
  </si>
  <si>
    <t>Table 1c: Cause of Death Statistics by Quarter from Quarter 1 2009</t>
  </si>
  <si>
    <t>02890 255156</t>
  </si>
  <si>
    <t>--  NISRA is not currently able to produce Marriage statistics at the former 26 councils level for our Quarterly tables.  Please contact us if you require further information.</t>
  </si>
  <si>
    <t>https://www.nisra.gov.uk/statistics/births-deaths-and-marriages/registrar-general-quarterly-report</t>
  </si>
  <si>
    <r>
      <t>1</t>
    </r>
    <r>
      <rPr>
        <sz val="9"/>
        <rFont val="Arial"/>
        <family val="2"/>
      </rPr>
      <t xml:space="preserve">  Annualised Rate per 1,000 population, based on most recent available Mid-Year Population Estimates</t>
    </r>
  </si>
  <si>
    <t>Deborah Lyness</t>
  </si>
  <si>
    <t>Estimated Population 30 June 2018</t>
  </si>
  <si>
    <t>Figure 1a: Quarterly Births and Deaths, 2008 to 2019 - non-zero y-axis</t>
  </si>
  <si>
    <t>Figure 1b: Quarterly Marriages, 2008 to 2019</t>
  </si>
  <si>
    <t>Customer Services</t>
  </si>
  <si>
    <t>info@nisra.gov.uk</t>
  </si>
  <si>
    <t>https://www.nisra.gov.uk/statistics/cause-death/alcohol-deaths</t>
  </si>
  <si>
    <t>The figures for deaths related to Alcohol have been revised back to 2009 to allow comparability across years. For more information on the changes, please visit our webpage:</t>
  </si>
  <si>
    <r>
      <t xml:space="preserve">Alcohol </t>
    </r>
    <r>
      <rPr>
        <vertAlign val="superscript"/>
        <sz val="9"/>
        <rFont val="Arial"/>
        <family val="2"/>
      </rPr>
      <t xml:space="preserve">2 </t>
    </r>
    <r>
      <rPr>
        <b/>
        <vertAlign val="superscript"/>
        <sz val="9"/>
        <rFont val="Arial"/>
        <family val="2"/>
      </rPr>
      <t>***</t>
    </r>
  </si>
  <si>
    <t>*** The methodology for selecting alcohol related deaths was revised in 2017, following a consultation led by the Office for National Statistics (ONS) to develop a UK-wide definition of alcohol-related deaths.</t>
  </si>
  <si>
    <r>
      <t>1</t>
    </r>
    <r>
      <rPr>
        <sz val="9"/>
        <rFont val="Arial"/>
        <family val="2"/>
      </rPr>
      <t xml:space="preserve">  Annualised rate per 1,000 population, based on mid-year population estimates.</t>
    </r>
  </si>
  <si>
    <r>
      <t>1</t>
    </r>
    <r>
      <rPr>
        <sz val="9"/>
        <rFont val="Arial"/>
        <family val="2"/>
      </rPr>
      <t xml:space="preserve">  Annualised rate per 1,000 population, based on mid-year population estimates.</t>
    </r>
  </si>
  <si>
    <t>Live Birth and Stillbirth Statistics by Quarter from Quarter 1 of 2009</t>
  </si>
  <si>
    <t>Death, Marriage and Civil Partnership Statistics by Quarter from Quarter 1 of 2009</t>
  </si>
  <si>
    <t>Table 1a: Birth and Stillbirth Statistics by Quarter from Quarter 1 2009</t>
  </si>
  <si>
    <t>Table 1b: Death, Marriage and Civil Partnership Statistics by Quarter from Quarter 1 2009</t>
  </si>
  <si>
    <t>Table 4b: Deaths Registered, Classified by Cause and Health and Social Care Trust (HSCT) (Oct - Dec 2019)</t>
  </si>
  <si>
    <t>Table 4a: Deaths Registered, Classified by Cause, Gender and Age Group Oct - Dec 2019)</t>
  </si>
  <si>
    <t>Table 3b: Vital Statistics by Local Government Districts (2014) (Registered Oct - Dec 2019)</t>
  </si>
  <si>
    <t>Table 3a: Vital Statistics by Area (Registered Oct - Dec 2019)</t>
  </si>
  <si>
    <t>Table 3a         Vital Statistics by Area (Oct - Dec 2019)</t>
  </si>
  <si>
    <t>Table 3b        Vital Statistics by Local Government Districts 2014 (Oct - Dec 2019)</t>
  </si>
  <si>
    <t>Deaths Registered, Classified by Cause, Gender and Age Group (Oct - Dec 2019)</t>
  </si>
  <si>
    <t>Deaths Registered, Classified by Cause and Health and Social Care Trust (HSCT) (Oct - Dec 2019)</t>
  </si>
  <si>
    <t xml:space="preserve">
of which 'Intentional Self Harm' (X60-X84, Y87.0)</t>
  </si>
  <si>
    <t xml:space="preserve">    X60-X84,Y87.0</t>
  </si>
  <si>
    <r>
      <t xml:space="preserve">             of which 'Intentional Self Harm'              
             (X60-X84, Y87.0)</t>
    </r>
    <r>
      <rPr>
        <i/>
        <vertAlign val="superscript"/>
        <sz val="9"/>
        <color indexed="23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</si>
  <si>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NISRA are currently reviewing suicides.  NISRA recommends that until a course of action has been agreed users should refer to  the sub-series relating</t>
    </r>
  </si>
  <si>
    <t xml:space="preserve">   to self-inflicted injury only (ICD-10 codes X60-X84, Y87.0).     See </t>
  </si>
  <si>
    <t>Guidance Note to Users on Suicide Statistics in Northern Ireland</t>
  </si>
  <si>
    <t xml:space="preserve">for further details. </t>
  </si>
  <si>
    <r>
      <t xml:space="preserve">            of which 'Intentional Self Harm'              
             (X60-X84, Y87.0)</t>
    </r>
    <r>
      <rPr>
        <i/>
        <vertAlign val="superscript"/>
        <sz val="9"/>
        <color indexed="23"/>
        <rFont val="Arial"/>
        <family val="2"/>
      </rPr>
      <t>1</t>
    </r>
  </si>
  <si>
    <t xml:space="preserve">   to self-inflicted injury only (ICD-10 codes X60-X84, Y87.0).       See </t>
  </si>
  <si>
    <t xml:space="preserve"> for further details. </t>
  </si>
  <si>
    <r>
      <rPr>
        <b/>
        <sz val="10"/>
        <rFont val="Arial"/>
        <family val="2"/>
      </rPr>
      <t>Note:</t>
    </r>
    <r>
      <rPr>
        <sz val="9"/>
        <rFont val="Arial"/>
        <family val="2"/>
      </rPr>
      <t xml:space="preserve">  NISRA are currently reviewing suicides.  NISRA recommends that until a course of action has been agreed users should refer to  the sub-series relating</t>
    </r>
  </si>
  <si>
    <t xml:space="preserve">   to self-inflicted injury only (ICD-10 codes X60-X84, Y87.0). </t>
  </si>
  <si>
    <t xml:space="preserve">   See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</si>
</sst>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  <numFmt numFmtId="174" formatCode="_-* #,##0.0_-;\-* #,##0.0_-;_-* &quot;-&quot;??_-;_-@_-"/>
    <numFmt numFmtId="175" formatCode="_-* #,##0_-;\-* #,##0_-;_-* &quot;-&quot;??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0.45"/>
      <color indexed="12"/>
      <name val="Arial"/>
      <family val="2"/>
    </font>
    <font>
      <b/>
      <sz val="12"/>
      <name val="Arial MT"/>
      <family val="0"/>
    </font>
    <font>
      <b/>
      <i/>
      <sz val="9"/>
      <name val="Arial"/>
      <family val="2"/>
    </font>
    <font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color indexed="23"/>
      <name val="Arial"/>
      <family val="2"/>
    </font>
    <font>
      <u val="single"/>
      <sz val="9.3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30"/>
      <name val="Arial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4"/>
      <color indexed="30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70C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i/>
      <sz val="9"/>
      <color theme="1" tint="0.4999800026416778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14"/>
      <color rgb="FF0070C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2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55" applyFill="1" applyAlignment="1" applyProtection="1">
      <alignment/>
      <protection/>
    </xf>
    <xf numFmtId="0" fontId="0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 quotePrefix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 readingOrder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3" fontId="7" fillId="0" borderId="3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4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9" fontId="0" fillId="0" borderId="0" xfId="74" applyFont="1" applyFill="1" applyAlignment="1">
      <alignment/>
    </xf>
    <xf numFmtId="0" fontId="0" fillId="0" borderId="39" xfId="0" applyFont="1" applyFill="1" applyBorder="1" applyAlignment="1">
      <alignment/>
    </xf>
    <xf numFmtId="0" fontId="4" fillId="0" borderId="2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30" xfId="0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74" applyNumberFormat="1" applyFont="1" applyFill="1" applyAlignment="1">
      <alignment/>
    </xf>
    <xf numFmtId="164" fontId="10" fillId="0" borderId="22" xfId="0" applyNumberFormat="1" applyFont="1" applyFill="1" applyBorder="1" applyAlignment="1">
      <alignment horizontal="center" wrapText="1"/>
    </xf>
    <xf numFmtId="165" fontId="4" fillId="0" borderId="0" xfId="74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68" applyNumberFormat="1" applyFont="1" applyFill="1">
      <alignment/>
      <protection/>
    </xf>
    <xf numFmtId="0" fontId="4" fillId="0" borderId="27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74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9" fillId="0" borderId="0" xfId="55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1" fontId="10" fillId="0" borderId="4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horizontal="left" wrapText="1"/>
    </xf>
    <xf numFmtId="3" fontId="79" fillId="0" borderId="49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18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 vertical="top"/>
    </xf>
    <xf numFmtId="175" fontId="4" fillId="0" borderId="10" xfId="42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3" fontId="4" fillId="33" borderId="21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3" fontId="7" fillId="33" borderId="37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4" fontId="10" fillId="33" borderId="2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7" fillId="33" borderId="28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64" fontId="4" fillId="33" borderId="22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175" fontId="4" fillId="0" borderId="23" xfId="42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9" fillId="0" borderId="0" xfId="55" applyFont="1" applyAlignment="1" applyProtection="1">
      <alignment/>
      <protection/>
    </xf>
    <xf numFmtId="0" fontId="4" fillId="0" borderId="3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164" fontId="10" fillId="0" borderId="21" xfId="0" applyNumberFormat="1" applyFont="1" applyFill="1" applyBorder="1" applyAlignment="1">
      <alignment horizontal="center" wrapText="1"/>
    </xf>
    <xf numFmtId="164" fontId="17" fillId="0" borderId="53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0" fillId="33" borderId="19" xfId="0" applyNumberFormat="1" applyFont="1" applyFill="1" applyBorder="1" applyAlignment="1">
      <alignment horizontal="center" wrapText="1"/>
    </xf>
    <xf numFmtId="164" fontId="10" fillId="33" borderId="48" xfId="0" applyNumberFormat="1" applyFont="1" applyFill="1" applyBorder="1" applyAlignment="1">
      <alignment horizontal="center" wrapText="1"/>
    </xf>
    <xf numFmtId="164" fontId="10" fillId="33" borderId="0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71" fillId="33" borderId="0" xfId="0" applyFont="1" applyFill="1" applyAlignment="1">
      <alignment/>
    </xf>
    <xf numFmtId="3" fontId="80" fillId="33" borderId="37" xfId="0" applyNumberFormat="1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 vertical="center"/>
    </xf>
    <xf numFmtId="3" fontId="80" fillId="33" borderId="10" xfId="0" applyNumberFormat="1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/>
    </xf>
    <xf numFmtId="0" fontId="81" fillId="33" borderId="22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80" fillId="33" borderId="28" xfId="0" applyFont="1" applyFill="1" applyBorder="1" applyAlignment="1">
      <alignment horizontal="center" wrapText="1"/>
    </xf>
    <xf numFmtId="0" fontId="81" fillId="33" borderId="0" xfId="0" applyFont="1" applyFill="1" applyAlignment="1">
      <alignment horizontal="center"/>
    </xf>
    <xf numFmtId="164" fontId="81" fillId="33" borderId="0" xfId="0" applyNumberFormat="1" applyFont="1" applyFill="1" applyBorder="1" applyAlignment="1">
      <alignment horizontal="center"/>
    </xf>
    <xf numFmtId="0" fontId="10" fillId="34" borderId="55" xfId="0" applyFont="1" applyFill="1" applyBorder="1" applyAlignment="1" quotePrefix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34" borderId="14" xfId="0" applyFont="1" applyFill="1" applyBorder="1" applyAlignment="1">
      <alignment horizontal="left" vertical="center" wrapText="1"/>
    </xf>
    <xf numFmtId="0" fontId="79" fillId="34" borderId="21" xfId="0" applyFont="1" applyFill="1" applyBorder="1" applyAlignment="1" quotePrefix="1">
      <alignment horizontal="left" vertical="center" wrapText="1"/>
    </xf>
    <xf numFmtId="0" fontId="79" fillId="34" borderId="23" xfId="0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center" vertical="center"/>
    </xf>
    <xf numFmtId="0" fontId="79" fillId="34" borderId="29" xfId="0" applyFont="1" applyFill="1" applyBorder="1" applyAlignment="1">
      <alignment horizontal="center" vertical="center"/>
    </xf>
    <xf numFmtId="0" fontId="79" fillId="34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2" fillId="0" borderId="0" xfId="55" applyFont="1" applyFill="1" applyAlignment="1" applyProtection="1">
      <alignment/>
      <protection/>
    </xf>
    <xf numFmtId="0" fontId="79" fillId="34" borderId="10" xfId="0" applyFont="1" applyFill="1" applyBorder="1" applyAlignment="1">
      <alignment horizontal="left" vertical="center" wrapText="1"/>
    </xf>
    <xf numFmtId="3" fontId="79" fillId="34" borderId="49" xfId="0" applyNumberFormat="1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left" vertical="center" wrapText="1"/>
    </xf>
    <xf numFmtId="17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82" fillId="0" borderId="0" xfId="55" applyFont="1" applyAlignment="1" applyProtection="1">
      <alignment horizontal="left"/>
      <protection/>
    </xf>
    <xf numFmtId="0" fontId="4" fillId="0" borderId="56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51" xfId="0" applyFont="1" applyFill="1" applyBorder="1" applyAlignment="1">
      <alignment wrapText="1"/>
    </xf>
    <xf numFmtId="0" fontId="2" fillId="33" borderId="42" xfId="0" applyFont="1" applyFill="1" applyBorder="1" applyAlignment="1">
      <alignment wrapText="1"/>
    </xf>
    <xf numFmtId="0" fontId="80" fillId="33" borderId="62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wrapText="1"/>
    </xf>
    <xf numFmtId="0" fontId="83" fillId="33" borderId="31" xfId="0" applyFont="1" applyFill="1" applyBorder="1" applyAlignment="1">
      <alignment wrapText="1"/>
    </xf>
    <xf numFmtId="0" fontId="7" fillId="33" borderId="37" xfId="0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7" fillId="33" borderId="61" xfId="0" applyFont="1" applyFill="1" applyBorder="1" applyAlignment="1">
      <alignment horizontal="center" wrapText="1"/>
    </xf>
    <xf numFmtId="0" fontId="7" fillId="33" borderId="54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2" fillId="33" borderId="54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7" fillId="33" borderId="30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58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59" xfId="0" applyFont="1" applyFill="1" applyBorder="1" applyAlignment="1">
      <alignment wrapText="1"/>
    </xf>
    <xf numFmtId="0" fontId="7" fillId="33" borderId="6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wrapText="1"/>
    </xf>
    <xf numFmtId="0" fontId="80" fillId="33" borderId="3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7" fillId="33" borderId="30" xfId="0" applyFont="1" applyFill="1" applyBorder="1" applyAlignment="1">
      <alignment horizontal="center" wrapText="1"/>
    </xf>
    <xf numFmtId="0" fontId="7" fillId="33" borderId="55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6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4" fillId="0" borderId="5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6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3" fillId="0" borderId="0" xfId="55" applyFont="1" applyFill="1" applyAlignment="1" applyProtection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Hyperlink 5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Live Births and Deaths, 2008 to 2019 - non-zero axis </a:t>
            </a:r>
          </a:p>
        </c:rich>
      </c:tx>
      <c:layout>
        <c:manualLayout>
          <c:xMode val="factor"/>
          <c:yMode val="factor"/>
          <c:x val="-0.000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9575"/>
          <c:w val="0.95325"/>
          <c:h val="0.8427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'Figure1a&amp;1bData'!$C$40:$C$87</c:f>
              <c:numCache>
                <c:ptCount val="48"/>
                <c:pt idx="0">
                  <c:v>6534</c:v>
                </c:pt>
                <c:pt idx="1">
                  <c:v>6333</c:v>
                </c:pt>
                <c:pt idx="2">
                  <c:v>6450</c:v>
                </c:pt>
                <c:pt idx="3">
                  <c:v>6314</c:v>
                </c:pt>
                <c:pt idx="4">
                  <c:v>6322</c:v>
                </c:pt>
                <c:pt idx="5">
                  <c:v>6291</c:v>
                </c:pt>
                <c:pt idx="6">
                  <c:v>6330</c:v>
                </c:pt>
                <c:pt idx="7">
                  <c:v>5967</c:v>
                </c:pt>
                <c:pt idx="8">
                  <c:v>6443</c:v>
                </c:pt>
                <c:pt idx="9">
                  <c:v>6292</c:v>
                </c:pt>
                <c:pt idx="10">
                  <c:v>6412</c:v>
                </c:pt>
                <c:pt idx="11">
                  <c:v>6168</c:v>
                </c:pt>
                <c:pt idx="12">
                  <c:v>6701</c:v>
                </c:pt>
                <c:pt idx="13">
                  <c:v>6156</c:v>
                </c:pt>
                <c:pt idx="14">
                  <c:v>6482</c:v>
                </c:pt>
                <c:pt idx="15">
                  <c:v>5934</c:v>
                </c:pt>
                <c:pt idx="16">
                  <c:v>6615</c:v>
                </c:pt>
                <c:pt idx="17">
                  <c:v>6209</c:v>
                </c:pt>
                <c:pt idx="18">
                  <c:v>6285</c:v>
                </c:pt>
                <c:pt idx="19">
                  <c:v>6160</c:v>
                </c:pt>
                <c:pt idx="20">
                  <c:v>6146</c:v>
                </c:pt>
                <c:pt idx="21">
                  <c:v>5964</c:v>
                </c:pt>
                <c:pt idx="22">
                  <c:v>6367</c:v>
                </c:pt>
                <c:pt idx="23">
                  <c:v>5802</c:v>
                </c:pt>
                <c:pt idx="24">
                  <c:v>6056</c:v>
                </c:pt>
                <c:pt idx="25">
                  <c:v>6000</c:v>
                </c:pt>
                <c:pt idx="26">
                  <c:v>6349</c:v>
                </c:pt>
                <c:pt idx="27">
                  <c:v>5988</c:v>
                </c:pt>
                <c:pt idx="28">
                  <c:v>5948</c:v>
                </c:pt>
                <c:pt idx="29">
                  <c:v>5894</c:v>
                </c:pt>
                <c:pt idx="30">
                  <c:v>6413</c:v>
                </c:pt>
                <c:pt idx="31">
                  <c:v>5960</c:v>
                </c:pt>
                <c:pt idx="32">
                  <c:v>5899</c:v>
                </c:pt>
                <c:pt idx="33">
                  <c:v>6093</c:v>
                </c:pt>
                <c:pt idx="34">
                  <c:v>6283</c:v>
                </c:pt>
                <c:pt idx="35">
                  <c:v>5803</c:v>
                </c:pt>
                <c:pt idx="36">
                  <c:v>6044</c:v>
                </c:pt>
                <c:pt idx="37">
                  <c:v>5525</c:v>
                </c:pt>
                <c:pt idx="38">
                  <c:v>5943</c:v>
                </c:pt>
                <c:pt idx="39">
                  <c:v>5563</c:v>
                </c:pt>
                <c:pt idx="40">
                  <c:v>5719</c:v>
                </c:pt>
                <c:pt idx="41">
                  <c:v>5691</c:v>
                </c:pt>
                <c:pt idx="42">
                  <c:v>5860</c:v>
                </c:pt>
                <c:pt idx="43">
                  <c:v>5559</c:v>
                </c:pt>
                <c:pt idx="44">
                  <c:v>5736</c:v>
                </c:pt>
                <c:pt idx="45">
                  <c:v>5515</c:v>
                </c:pt>
                <c:pt idx="46">
                  <c:v>5880</c:v>
                </c:pt>
                <c:pt idx="47">
                  <c:v>5322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'Figure1a&amp;1bData'!$F$40:$F$87</c:f>
              <c:numCache>
                <c:ptCount val="48"/>
                <c:pt idx="0">
                  <c:v>6295</c:v>
                </c:pt>
                <c:pt idx="1">
                  <c:v>6407.75</c:v>
                </c:pt>
                <c:pt idx="2">
                  <c:v>6354.75</c:v>
                </c:pt>
                <c:pt idx="3">
                  <c:v>6344.25</c:v>
                </c:pt>
                <c:pt idx="4">
                  <c:v>6314.25</c:v>
                </c:pt>
                <c:pt idx="5">
                  <c:v>6227.5</c:v>
                </c:pt>
                <c:pt idx="6">
                  <c:v>6257.75</c:v>
                </c:pt>
                <c:pt idx="7">
                  <c:v>6258</c:v>
                </c:pt>
                <c:pt idx="8">
                  <c:v>6278.5</c:v>
                </c:pt>
                <c:pt idx="9">
                  <c:v>6328.75</c:v>
                </c:pt>
                <c:pt idx="10">
                  <c:v>6393.25</c:v>
                </c:pt>
                <c:pt idx="11">
                  <c:v>6359.25</c:v>
                </c:pt>
                <c:pt idx="12">
                  <c:v>6376.75</c:v>
                </c:pt>
                <c:pt idx="13">
                  <c:v>6318.25</c:v>
                </c:pt>
                <c:pt idx="14">
                  <c:v>6296.75</c:v>
                </c:pt>
                <c:pt idx="15">
                  <c:v>6310</c:v>
                </c:pt>
                <c:pt idx="16">
                  <c:v>6260.75</c:v>
                </c:pt>
                <c:pt idx="17">
                  <c:v>6317.25</c:v>
                </c:pt>
                <c:pt idx="18">
                  <c:v>6200</c:v>
                </c:pt>
                <c:pt idx="19">
                  <c:v>6138.75</c:v>
                </c:pt>
                <c:pt idx="20">
                  <c:v>6159.25</c:v>
                </c:pt>
                <c:pt idx="21">
                  <c:v>6069.75</c:v>
                </c:pt>
                <c:pt idx="22">
                  <c:v>6047.25</c:v>
                </c:pt>
                <c:pt idx="23">
                  <c:v>6056.25</c:v>
                </c:pt>
                <c:pt idx="24">
                  <c:v>6051.75</c:v>
                </c:pt>
                <c:pt idx="25">
                  <c:v>6098.25</c:v>
                </c:pt>
                <c:pt idx="26">
                  <c:v>6071.25</c:v>
                </c:pt>
                <c:pt idx="27">
                  <c:v>6044.75</c:v>
                </c:pt>
                <c:pt idx="28">
                  <c:v>6060.75</c:v>
                </c:pt>
                <c:pt idx="29">
                  <c:v>6053.75</c:v>
                </c:pt>
                <c:pt idx="30">
                  <c:v>6041.5</c:v>
                </c:pt>
                <c:pt idx="31">
                  <c:v>6091.25</c:v>
                </c:pt>
                <c:pt idx="32">
                  <c:v>6058.75</c:v>
                </c:pt>
                <c:pt idx="33">
                  <c:v>6019.5</c:v>
                </c:pt>
                <c:pt idx="34">
                  <c:v>6055.75</c:v>
                </c:pt>
                <c:pt idx="35">
                  <c:v>5913.75</c:v>
                </c:pt>
                <c:pt idx="36">
                  <c:v>5828.75</c:v>
                </c:pt>
                <c:pt idx="37">
                  <c:v>5768.75</c:v>
                </c:pt>
                <c:pt idx="38">
                  <c:v>5687.5</c:v>
                </c:pt>
                <c:pt idx="39">
                  <c:v>5729</c:v>
                </c:pt>
                <c:pt idx="40">
                  <c:v>5708.25</c:v>
                </c:pt>
                <c:pt idx="41">
                  <c:v>5707.25</c:v>
                </c:pt>
                <c:pt idx="42">
                  <c:v>5711.5</c:v>
                </c:pt>
                <c:pt idx="43">
                  <c:v>5667.5</c:v>
                </c:pt>
                <c:pt idx="44">
                  <c:v>5672.5</c:v>
                </c:pt>
                <c:pt idx="45">
                  <c:v>5613.25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8"/>
            <c:spPr>
              <a:ln w="127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'Figure1a&amp;1bData'!$D$40:$D$87</c:f>
              <c:numCache>
                <c:ptCount val="48"/>
                <c:pt idx="0">
                  <c:v>4145</c:v>
                </c:pt>
                <c:pt idx="1">
                  <c:v>3599</c:v>
                </c:pt>
                <c:pt idx="2">
                  <c:v>3419</c:v>
                </c:pt>
                <c:pt idx="3">
                  <c:v>3744</c:v>
                </c:pt>
                <c:pt idx="4">
                  <c:v>4177</c:v>
                </c:pt>
                <c:pt idx="5">
                  <c:v>3442</c:v>
                </c:pt>
                <c:pt idx="6">
                  <c:v>3235</c:v>
                </c:pt>
                <c:pt idx="7">
                  <c:v>3559</c:v>
                </c:pt>
                <c:pt idx="8">
                  <c:v>4114</c:v>
                </c:pt>
                <c:pt idx="9">
                  <c:v>3340</c:v>
                </c:pt>
                <c:pt idx="10">
                  <c:v>3279</c:v>
                </c:pt>
                <c:pt idx="11">
                  <c:v>3724</c:v>
                </c:pt>
                <c:pt idx="12">
                  <c:v>4019</c:v>
                </c:pt>
                <c:pt idx="13">
                  <c:v>3483</c:v>
                </c:pt>
                <c:pt idx="14">
                  <c:v>3264</c:v>
                </c:pt>
                <c:pt idx="15">
                  <c:v>3438</c:v>
                </c:pt>
                <c:pt idx="16">
                  <c:v>4016</c:v>
                </c:pt>
                <c:pt idx="17">
                  <c:v>3720</c:v>
                </c:pt>
                <c:pt idx="18">
                  <c:v>3349</c:v>
                </c:pt>
                <c:pt idx="19">
                  <c:v>3671</c:v>
                </c:pt>
                <c:pt idx="20">
                  <c:v>4215</c:v>
                </c:pt>
                <c:pt idx="21">
                  <c:v>3732</c:v>
                </c:pt>
                <c:pt idx="22">
                  <c:v>3462</c:v>
                </c:pt>
                <c:pt idx="23">
                  <c:v>3559</c:v>
                </c:pt>
                <c:pt idx="24">
                  <c:v>4009</c:v>
                </c:pt>
                <c:pt idx="25">
                  <c:v>3356</c:v>
                </c:pt>
                <c:pt idx="26">
                  <c:v>3544</c:v>
                </c:pt>
                <c:pt idx="27">
                  <c:v>3769</c:v>
                </c:pt>
                <c:pt idx="28">
                  <c:v>4467</c:v>
                </c:pt>
                <c:pt idx="29">
                  <c:v>3769</c:v>
                </c:pt>
                <c:pt idx="30">
                  <c:v>3490</c:v>
                </c:pt>
                <c:pt idx="31">
                  <c:v>3822</c:v>
                </c:pt>
                <c:pt idx="32">
                  <c:v>4175</c:v>
                </c:pt>
                <c:pt idx="33">
                  <c:v>3726</c:v>
                </c:pt>
                <c:pt idx="34">
                  <c:v>3623</c:v>
                </c:pt>
                <c:pt idx="35">
                  <c:v>3909</c:v>
                </c:pt>
                <c:pt idx="36">
                  <c:v>4658</c:v>
                </c:pt>
                <c:pt idx="37">
                  <c:v>3770</c:v>
                </c:pt>
                <c:pt idx="38">
                  <c:v>3513</c:v>
                </c:pt>
                <c:pt idx="39">
                  <c:v>4095</c:v>
                </c:pt>
                <c:pt idx="40">
                  <c:v>5045</c:v>
                </c:pt>
                <c:pt idx="41">
                  <c:v>3593</c:v>
                </c:pt>
                <c:pt idx="42">
                  <c:v>3474</c:v>
                </c:pt>
                <c:pt idx="43">
                  <c:v>3811</c:v>
                </c:pt>
                <c:pt idx="44">
                  <c:v>4211</c:v>
                </c:pt>
                <c:pt idx="45">
                  <c:v>3821</c:v>
                </c:pt>
                <c:pt idx="46">
                  <c:v>3609</c:v>
                </c:pt>
                <c:pt idx="47">
                  <c:v>4117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'Figure1a&amp;1bData'!$G$40:$G$87</c:f>
              <c:numCache>
                <c:ptCount val="48"/>
                <c:pt idx="0">
                  <c:v>3689.75</c:v>
                </c:pt>
                <c:pt idx="1">
                  <c:v>3726.75</c:v>
                </c:pt>
                <c:pt idx="2">
                  <c:v>3734.75</c:v>
                </c:pt>
                <c:pt idx="3">
                  <c:v>3695.5</c:v>
                </c:pt>
                <c:pt idx="4">
                  <c:v>3649.5</c:v>
                </c:pt>
                <c:pt idx="5">
                  <c:v>3603.25</c:v>
                </c:pt>
                <c:pt idx="6">
                  <c:v>3587.5</c:v>
                </c:pt>
                <c:pt idx="7">
                  <c:v>3562</c:v>
                </c:pt>
                <c:pt idx="8">
                  <c:v>3573</c:v>
                </c:pt>
                <c:pt idx="9">
                  <c:v>3614.25</c:v>
                </c:pt>
                <c:pt idx="10">
                  <c:v>3590.5</c:v>
                </c:pt>
                <c:pt idx="11">
                  <c:v>3626.25</c:v>
                </c:pt>
                <c:pt idx="12">
                  <c:v>3622.5</c:v>
                </c:pt>
                <c:pt idx="13">
                  <c:v>3551</c:v>
                </c:pt>
                <c:pt idx="14">
                  <c:v>3550.25</c:v>
                </c:pt>
                <c:pt idx="15">
                  <c:v>3609.5</c:v>
                </c:pt>
                <c:pt idx="16">
                  <c:v>3630.75</c:v>
                </c:pt>
                <c:pt idx="17">
                  <c:v>3689</c:v>
                </c:pt>
                <c:pt idx="18">
                  <c:v>3738.75</c:v>
                </c:pt>
                <c:pt idx="19">
                  <c:v>3741.75</c:v>
                </c:pt>
                <c:pt idx="20">
                  <c:v>3770</c:v>
                </c:pt>
                <c:pt idx="21">
                  <c:v>3742</c:v>
                </c:pt>
                <c:pt idx="22">
                  <c:v>3690.5</c:v>
                </c:pt>
                <c:pt idx="23">
                  <c:v>3596.5</c:v>
                </c:pt>
                <c:pt idx="24">
                  <c:v>3617</c:v>
                </c:pt>
                <c:pt idx="25">
                  <c:v>3669.5</c:v>
                </c:pt>
                <c:pt idx="26">
                  <c:v>3784</c:v>
                </c:pt>
                <c:pt idx="27">
                  <c:v>3887.25</c:v>
                </c:pt>
                <c:pt idx="28">
                  <c:v>3873.75</c:v>
                </c:pt>
                <c:pt idx="29">
                  <c:v>3887</c:v>
                </c:pt>
                <c:pt idx="30">
                  <c:v>3814</c:v>
                </c:pt>
                <c:pt idx="31">
                  <c:v>3803.25</c:v>
                </c:pt>
                <c:pt idx="32">
                  <c:v>3836.5</c:v>
                </c:pt>
                <c:pt idx="33">
                  <c:v>3858.25</c:v>
                </c:pt>
                <c:pt idx="34">
                  <c:v>3979</c:v>
                </c:pt>
                <c:pt idx="35">
                  <c:v>3990</c:v>
                </c:pt>
                <c:pt idx="36">
                  <c:v>3962.5</c:v>
                </c:pt>
                <c:pt idx="37">
                  <c:v>4009</c:v>
                </c:pt>
                <c:pt idx="38">
                  <c:v>4105.75</c:v>
                </c:pt>
                <c:pt idx="39">
                  <c:v>4061.5</c:v>
                </c:pt>
                <c:pt idx="40">
                  <c:v>4051.75</c:v>
                </c:pt>
                <c:pt idx="41">
                  <c:v>3980.75</c:v>
                </c:pt>
                <c:pt idx="42">
                  <c:v>3772.25</c:v>
                </c:pt>
                <c:pt idx="43">
                  <c:v>3829.25</c:v>
                </c:pt>
                <c:pt idx="44">
                  <c:v>3863</c:v>
                </c:pt>
                <c:pt idx="45">
                  <c:v>3939.5</c:v>
                </c:pt>
              </c:numCache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1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 Births / Deaths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225"/>
          <c:y val="0.06525"/>
          <c:w val="0.3687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2008 to 2019</a:t>
            </a:r>
          </a:p>
        </c:rich>
      </c:tx>
      <c:layout>
        <c:manualLayout>
          <c:xMode val="factor"/>
          <c:yMode val="factor"/>
          <c:x val="-0.00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58"/>
          <c:w val="0.94875"/>
          <c:h val="0.8862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'Figure1a&amp;1bData'!$E$40:$E$87</c:f>
              <c:numCache>
                <c:ptCount val="48"/>
                <c:pt idx="0">
                  <c:v>1118</c:v>
                </c:pt>
                <c:pt idx="1">
                  <c:v>2208</c:v>
                </c:pt>
                <c:pt idx="2">
                  <c:v>3612</c:v>
                </c:pt>
                <c:pt idx="3">
                  <c:v>1572</c:v>
                </c:pt>
                <c:pt idx="4">
                  <c:v>873</c:v>
                </c:pt>
                <c:pt idx="5">
                  <c:v>2348</c:v>
                </c:pt>
                <c:pt idx="6">
                  <c:v>3245</c:v>
                </c:pt>
                <c:pt idx="7">
                  <c:v>1465</c:v>
                </c:pt>
                <c:pt idx="8">
                  <c:v>862</c:v>
                </c:pt>
                <c:pt idx="9">
                  <c:v>2406</c:v>
                </c:pt>
                <c:pt idx="10">
                  <c:v>3279</c:v>
                </c:pt>
                <c:pt idx="11">
                  <c:v>1609</c:v>
                </c:pt>
                <c:pt idx="12">
                  <c:v>945</c:v>
                </c:pt>
                <c:pt idx="13">
                  <c:v>2501</c:v>
                </c:pt>
                <c:pt idx="14">
                  <c:v>3389</c:v>
                </c:pt>
                <c:pt idx="15">
                  <c:v>1531</c:v>
                </c:pt>
                <c:pt idx="16">
                  <c:v>907</c:v>
                </c:pt>
                <c:pt idx="17">
                  <c:v>2483</c:v>
                </c:pt>
                <c:pt idx="18">
                  <c:v>3432</c:v>
                </c:pt>
                <c:pt idx="19">
                  <c:v>1658</c:v>
                </c:pt>
                <c:pt idx="20">
                  <c:v>978</c:v>
                </c:pt>
                <c:pt idx="21">
                  <c:v>2313</c:v>
                </c:pt>
                <c:pt idx="22">
                  <c:v>3287</c:v>
                </c:pt>
                <c:pt idx="23">
                  <c:v>1548</c:v>
                </c:pt>
                <c:pt idx="24">
                  <c:v>995</c:v>
                </c:pt>
                <c:pt idx="25">
                  <c:v>2526</c:v>
                </c:pt>
                <c:pt idx="26">
                  <c:v>3457</c:v>
                </c:pt>
                <c:pt idx="27">
                  <c:v>1572</c:v>
                </c:pt>
                <c:pt idx="28">
                  <c:v>981</c:v>
                </c:pt>
                <c:pt idx="29">
                  <c:v>2456</c:v>
                </c:pt>
                <c:pt idx="30">
                  <c:v>3363</c:v>
                </c:pt>
                <c:pt idx="31">
                  <c:v>1555</c:v>
                </c:pt>
                <c:pt idx="32">
                  <c:v>1064</c:v>
                </c:pt>
                <c:pt idx="33">
                  <c:v>2275</c:v>
                </c:pt>
                <c:pt idx="34">
                  <c:v>3409</c:v>
                </c:pt>
                <c:pt idx="35">
                  <c:v>1558</c:v>
                </c:pt>
                <c:pt idx="36">
                  <c:v>1027</c:v>
                </c:pt>
                <c:pt idx="37">
                  <c:v>2355</c:v>
                </c:pt>
                <c:pt idx="38">
                  <c:v>3270</c:v>
                </c:pt>
                <c:pt idx="39">
                  <c:v>1648</c:v>
                </c:pt>
                <c:pt idx="40">
                  <c:v>1076</c:v>
                </c:pt>
                <c:pt idx="41">
                  <c:v>2215</c:v>
                </c:pt>
                <c:pt idx="42">
                  <c:v>2998</c:v>
                </c:pt>
                <c:pt idx="43">
                  <c:v>1678</c:v>
                </c:pt>
                <c:pt idx="44">
                  <c:v>933</c:v>
                </c:pt>
                <c:pt idx="45">
                  <c:v>2108</c:v>
                </c:pt>
                <c:pt idx="46">
                  <c:v>2745</c:v>
                </c:pt>
                <c:pt idx="47">
                  <c:v>1469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'Figure1a&amp;1bData'!$A$40:$B$87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'Figure1a&amp;1bData'!$H$40:$H$87</c:f>
              <c:numCache>
                <c:ptCount val="48"/>
                <c:pt idx="0">
                  <c:v>2122.25</c:v>
                </c:pt>
                <c:pt idx="1">
                  <c:v>2127.5</c:v>
                </c:pt>
                <c:pt idx="2">
                  <c:v>2066.25</c:v>
                </c:pt>
                <c:pt idx="3">
                  <c:v>2101.25</c:v>
                </c:pt>
                <c:pt idx="4">
                  <c:v>2009.5</c:v>
                </c:pt>
                <c:pt idx="5">
                  <c:v>1982.75</c:v>
                </c:pt>
                <c:pt idx="6">
                  <c:v>1980</c:v>
                </c:pt>
                <c:pt idx="7">
                  <c:v>1994.5</c:v>
                </c:pt>
                <c:pt idx="8">
                  <c:v>2003</c:v>
                </c:pt>
                <c:pt idx="9">
                  <c:v>2039</c:v>
                </c:pt>
                <c:pt idx="10">
                  <c:v>2059.75</c:v>
                </c:pt>
                <c:pt idx="11">
                  <c:v>2083.5</c:v>
                </c:pt>
                <c:pt idx="12">
                  <c:v>2111</c:v>
                </c:pt>
                <c:pt idx="13">
                  <c:v>2091.5</c:v>
                </c:pt>
                <c:pt idx="14">
                  <c:v>2082</c:v>
                </c:pt>
                <c:pt idx="15">
                  <c:v>2077.5</c:v>
                </c:pt>
                <c:pt idx="16">
                  <c:v>2088.25</c:v>
                </c:pt>
                <c:pt idx="17">
                  <c:v>2120</c:v>
                </c:pt>
                <c:pt idx="18">
                  <c:v>2137.75</c:v>
                </c:pt>
                <c:pt idx="19">
                  <c:v>2095.25</c:v>
                </c:pt>
                <c:pt idx="20">
                  <c:v>2059</c:v>
                </c:pt>
                <c:pt idx="21">
                  <c:v>2031.5</c:v>
                </c:pt>
                <c:pt idx="22">
                  <c:v>2035.75</c:v>
                </c:pt>
                <c:pt idx="23">
                  <c:v>2089</c:v>
                </c:pt>
                <c:pt idx="24">
                  <c:v>2131.5</c:v>
                </c:pt>
                <c:pt idx="25">
                  <c:v>2137.5</c:v>
                </c:pt>
                <c:pt idx="26">
                  <c:v>2134</c:v>
                </c:pt>
                <c:pt idx="27">
                  <c:v>2116.5</c:v>
                </c:pt>
                <c:pt idx="28">
                  <c:v>2093</c:v>
                </c:pt>
                <c:pt idx="29">
                  <c:v>2088.75</c:v>
                </c:pt>
                <c:pt idx="30">
                  <c:v>2109.5</c:v>
                </c:pt>
                <c:pt idx="31">
                  <c:v>2064.25</c:v>
                </c:pt>
                <c:pt idx="32">
                  <c:v>2075.75</c:v>
                </c:pt>
                <c:pt idx="33">
                  <c:v>2076.5</c:v>
                </c:pt>
                <c:pt idx="34">
                  <c:v>2067.25</c:v>
                </c:pt>
                <c:pt idx="35">
                  <c:v>2087.25</c:v>
                </c:pt>
                <c:pt idx="36">
                  <c:v>2052.5</c:v>
                </c:pt>
                <c:pt idx="37">
                  <c:v>2075</c:v>
                </c:pt>
                <c:pt idx="38">
                  <c:v>2087.25</c:v>
                </c:pt>
                <c:pt idx="39">
                  <c:v>2052.25</c:v>
                </c:pt>
                <c:pt idx="40">
                  <c:v>1984.25</c:v>
                </c:pt>
                <c:pt idx="41">
                  <c:v>1991.75</c:v>
                </c:pt>
                <c:pt idx="42">
                  <c:v>1956</c:v>
                </c:pt>
                <c:pt idx="43">
                  <c:v>1929.25</c:v>
                </c:pt>
                <c:pt idx="44">
                  <c:v>1866</c:v>
                </c:pt>
                <c:pt idx="45">
                  <c:v>1813.75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auto val="1"/>
        <c:lblOffset val="100"/>
        <c:tickLblSkip val="1"/>
        <c:tickMarkSkip val="4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"/>
          <c:y val="0.08825"/>
          <c:w val="0.364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0.823</cdr:y>
    </cdr:from>
    <cdr:to>
      <cdr:x>0.9925</cdr:x>
      <cdr:y>0.823</cdr:y>
    </cdr:to>
    <cdr:sp>
      <cdr:nvSpPr>
        <cdr:cNvPr id="1" name="Line 1"/>
        <cdr:cNvSpPr>
          <a:spLocks/>
        </cdr:cNvSpPr>
      </cdr:nvSpPr>
      <cdr:spPr>
        <a:xfrm>
          <a:off x="895350" y="4648200"/>
          <a:ext cx="972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0.823</cdr:y>
    </cdr:from>
    <cdr:to>
      <cdr:x>0.9925</cdr:x>
      <cdr:y>0.823</cdr:y>
    </cdr:to>
    <cdr:sp>
      <cdr:nvSpPr>
        <cdr:cNvPr id="2" name="Line 2"/>
        <cdr:cNvSpPr>
          <a:spLocks/>
        </cdr:cNvSpPr>
      </cdr:nvSpPr>
      <cdr:spPr>
        <a:xfrm>
          <a:off x="895350" y="4648200"/>
          <a:ext cx="972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7061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0.8295</cdr:y>
    </cdr:from>
    <cdr:to>
      <cdr:x>0.09125</cdr:x>
      <cdr:y>0.8265</cdr:y>
    </cdr:to>
    <cdr:sp>
      <cdr:nvSpPr>
        <cdr:cNvPr id="1" name="Line 1"/>
        <cdr:cNvSpPr>
          <a:spLocks/>
        </cdr:cNvSpPr>
      </cdr:nvSpPr>
      <cdr:spPr>
        <a:xfrm>
          <a:off x="962025" y="4457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142875</xdr:rowOff>
    </xdr:from>
    <xdr:to>
      <xdr:col>17</xdr:col>
      <xdr:colOff>438150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142875"/>
        <a:ext cx="10734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isra.gov.uk/sites/nisra.gov.uk/files/publications/Guidance%20Note%20to%20Users%20Northern%20Ireland%20Suicide%20Statistics.pdf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isra.gov.uk/sites/nisra.gov.uk/files/publications/Guidance%20Note%20to%20Users%20Northern%20Ireland%20Suicide%20Statistics.pdf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nisra.gov.uk" TargetMode="External" /><Relationship Id="rId2" Type="http://schemas.openxmlformats.org/officeDocument/2006/relationships/hyperlink" Target="https://www.nisra.gov.uk/statistics/births-deaths-and-marriages/registrar-general-quarterly-report" TargetMode="External" /><Relationship Id="rId3" Type="http://schemas.openxmlformats.org/officeDocument/2006/relationships/oleObject" Target="../embeddings/oleObject_12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isra.gov.uk/statistics/cause-death/alcohol-deaths" TargetMode="External" /><Relationship Id="rId2" Type="http://schemas.openxmlformats.org/officeDocument/2006/relationships/hyperlink" Target="https://www.nisra.gov.uk/sites/nisra.gov.uk/files/publications/Guidance%20Note%20to%20Users%20Northern%20Ireland%20Suicide%20Statistics.pdf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70" zoomScaleNormal="70" zoomScalePageLayoutView="0" workbookViewId="0" topLeftCell="A1">
      <selection activeCell="E1" sqref="E1"/>
    </sheetView>
  </sheetViews>
  <sheetFormatPr defaultColWidth="9.140625" defaultRowHeight="12.75"/>
  <cols>
    <col min="1" max="16384" width="9.140625" style="99" customWidth="1"/>
  </cols>
  <sheetData>
    <row r="1" ht="18">
      <c r="A1" s="98" t="s">
        <v>172</v>
      </c>
    </row>
    <row r="3" spans="1:10" ht="17.25">
      <c r="A3" s="344" t="s">
        <v>217</v>
      </c>
      <c r="B3" s="344"/>
      <c r="C3" s="344"/>
      <c r="D3" s="344"/>
      <c r="E3" s="344"/>
      <c r="F3" s="344"/>
      <c r="G3" s="344"/>
      <c r="H3" s="344"/>
      <c r="I3" s="344"/>
      <c r="J3" s="344"/>
    </row>
    <row r="4" ht="12.75" customHeight="1">
      <c r="A4" s="100"/>
    </row>
    <row r="5" spans="1:6" ht="17.25">
      <c r="A5" s="344" t="s">
        <v>218</v>
      </c>
      <c r="B5" s="344"/>
      <c r="C5" s="344"/>
      <c r="D5" s="344"/>
      <c r="E5" s="344"/>
      <c r="F5" s="344"/>
    </row>
    <row r="7" spans="1:13" ht="17.25">
      <c r="A7" s="344" t="s">
        <v>142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</row>
    <row r="9" spans="1:10" ht="17.25">
      <c r="A9" s="344" t="s">
        <v>229</v>
      </c>
      <c r="B9" s="344"/>
      <c r="C9" s="344"/>
      <c r="D9" s="344"/>
      <c r="E9" s="344"/>
      <c r="F9" s="344"/>
      <c r="G9" s="344"/>
      <c r="H9" s="344"/>
      <c r="I9" s="344"/>
      <c r="J9" s="344"/>
    </row>
    <row r="11" spans="1:12" ht="17.25">
      <c r="A11" s="344" t="s">
        <v>230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3" spans="1:9" ht="17.25">
      <c r="A13" s="344" t="s">
        <v>210</v>
      </c>
      <c r="B13" s="344"/>
      <c r="C13" s="344"/>
      <c r="D13" s="344"/>
      <c r="E13" s="344"/>
      <c r="F13" s="344"/>
      <c r="G13" s="344"/>
      <c r="H13" s="344"/>
      <c r="I13" s="344"/>
    </row>
    <row r="15" spans="1:9" ht="17.25">
      <c r="A15" s="344" t="s">
        <v>173</v>
      </c>
      <c r="B15" s="344"/>
      <c r="C15" s="344"/>
      <c r="D15" s="344"/>
      <c r="E15" s="344"/>
      <c r="F15" s="344"/>
      <c r="G15" s="344"/>
      <c r="H15" s="344"/>
      <c r="I15" s="344"/>
    </row>
    <row r="17" spans="1:9" ht="17.25">
      <c r="A17" s="344" t="s">
        <v>234</v>
      </c>
      <c r="B17" s="344"/>
      <c r="C17" s="344"/>
      <c r="D17" s="344"/>
      <c r="E17" s="344"/>
      <c r="F17" s="344"/>
      <c r="G17" s="344"/>
      <c r="H17" s="344"/>
      <c r="I17" s="344"/>
    </row>
    <row r="19" spans="1:12" ht="17.25">
      <c r="A19" s="344" t="s">
        <v>233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</row>
    <row r="21" spans="1:12" ht="17.25">
      <c r="A21" s="344" t="s">
        <v>232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</row>
    <row r="23" spans="1:14" ht="17.25">
      <c r="A23" s="344" t="s">
        <v>231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</row>
    <row r="25" spans="1:3" ht="17.25">
      <c r="A25" s="344" t="s">
        <v>104</v>
      </c>
      <c r="B25" s="344"/>
      <c r="C25" s="344"/>
    </row>
  </sheetData>
  <sheetProtection/>
  <mergeCells count="12">
    <mergeCell ref="A3:J3"/>
    <mergeCell ref="A5:F5"/>
    <mergeCell ref="A7:M7"/>
    <mergeCell ref="A9:J9"/>
    <mergeCell ref="A11:L11"/>
    <mergeCell ref="A13:I13"/>
    <mergeCell ref="A15:I15"/>
    <mergeCell ref="A17:I17"/>
    <mergeCell ref="A19:L19"/>
    <mergeCell ref="A21:L21"/>
    <mergeCell ref="A23:N23"/>
    <mergeCell ref="A25:C25"/>
  </mergeCells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33.57421875" style="145" customWidth="1"/>
    <col min="2" max="2" width="11.28125" style="239" customWidth="1"/>
    <col min="3" max="6" width="7.7109375" style="145" customWidth="1"/>
    <col min="7" max="7" width="8.57421875" style="315" customWidth="1"/>
    <col min="8" max="9" width="7.7109375" style="62" customWidth="1"/>
    <col min="10" max="10" width="8.00390625" style="62" customWidth="1"/>
    <col min="11" max="11" width="6.7109375" style="62" customWidth="1"/>
    <col min="12" max="12" width="10.140625" style="62" customWidth="1"/>
    <col min="13" max="13" width="9.7109375" style="145" customWidth="1"/>
    <col min="14" max="14" width="2.57421875" style="145" customWidth="1"/>
    <col min="15" max="15" width="35.421875" style="145" customWidth="1"/>
    <col min="16" max="16" width="11.7109375" style="145" customWidth="1"/>
    <col min="17" max="16384" width="9.140625" style="145" customWidth="1"/>
  </cols>
  <sheetData>
    <row r="1" spans="1:2" ht="12">
      <c r="A1" s="49" t="s">
        <v>236</v>
      </c>
      <c r="B1" s="274"/>
    </row>
    <row r="2" spans="1:15" ht="12.75" thickBo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3" s="143" customFormat="1" ht="12.75">
      <c r="A3" s="412" t="s">
        <v>121</v>
      </c>
      <c r="B3" s="399" t="s">
        <v>216</v>
      </c>
      <c r="C3" s="417" t="s">
        <v>122</v>
      </c>
      <c r="D3" s="418"/>
      <c r="E3" s="418"/>
      <c r="F3" s="419"/>
      <c r="G3" s="374" t="s">
        <v>114</v>
      </c>
      <c r="H3" s="381" t="s">
        <v>115</v>
      </c>
      <c r="I3" s="382"/>
      <c r="J3" s="382"/>
      <c r="K3" s="382"/>
      <c r="L3" s="382"/>
      <c r="M3" s="428" t="s">
        <v>112</v>
      </c>
    </row>
    <row r="4" spans="1:17" s="143" customFormat="1" ht="12.75">
      <c r="A4" s="413"/>
      <c r="B4" s="415"/>
      <c r="C4" s="425" t="s">
        <v>191</v>
      </c>
      <c r="D4" s="405" t="s">
        <v>196</v>
      </c>
      <c r="E4" s="420" t="s">
        <v>197</v>
      </c>
      <c r="F4" s="421"/>
      <c r="G4" s="403"/>
      <c r="H4" s="379" t="s">
        <v>124</v>
      </c>
      <c r="I4" s="385"/>
      <c r="J4" s="385"/>
      <c r="K4" s="408" t="s">
        <v>52</v>
      </c>
      <c r="L4" s="409"/>
      <c r="M4" s="429"/>
      <c r="P4" s="145"/>
      <c r="Q4" s="145"/>
    </row>
    <row r="5" spans="1:17" s="143" customFormat="1" ht="12.75">
      <c r="A5" s="413"/>
      <c r="B5" s="415"/>
      <c r="C5" s="426"/>
      <c r="D5" s="406"/>
      <c r="E5" s="422"/>
      <c r="F5" s="423"/>
      <c r="G5" s="403"/>
      <c r="H5" s="377" t="s">
        <v>123</v>
      </c>
      <c r="I5" s="367" t="s">
        <v>198</v>
      </c>
      <c r="J5" s="377" t="s">
        <v>127</v>
      </c>
      <c r="K5" s="383" t="s">
        <v>125</v>
      </c>
      <c r="L5" s="383" t="s">
        <v>126</v>
      </c>
      <c r="M5" s="429"/>
      <c r="P5" s="145"/>
      <c r="Q5" s="145"/>
    </row>
    <row r="6" spans="1:17" s="143" customFormat="1" ht="12.75">
      <c r="A6" s="414"/>
      <c r="B6" s="416"/>
      <c r="C6" s="427"/>
      <c r="D6" s="407"/>
      <c r="E6" s="153" t="s">
        <v>18</v>
      </c>
      <c r="F6" s="76" t="s">
        <v>0</v>
      </c>
      <c r="G6" s="404"/>
      <c r="H6" s="379"/>
      <c r="I6" s="424"/>
      <c r="J6" s="379"/>
      <c r="K6" s="379"/>
      <c r="L6" s="379"/>
      <c r="M6" s="430"/>
      <c r="P6" s="145"/>
      <c r="Q6" s="145"/>
    </row>
    <row r="7" spans="1:13" ht="12">
      <c r="A7" s="51" t="s">
        <v>19</v>
      </c>
      <c r="B7" s="227">
        <f>SUM(B9:B19)</f>
        <v>1881641</v>
      </c>
      <c r="C7" s="117">
        <f>SUM(C9:C19)</f>
        <v>5322</v>
      </c>
      <c r="D7" s="194">
        <f>C7/(B7/4)*1000</f>
        <v>11.31352898879223</v>
      </c>
      <c r="E7" s="195">
        <f>SUM(E9:E19)</f>
        <v>2339</v>
      </c>
      <c r="F7" s="194">
        <f>E7/C7*100</f>
        <v>43.94964299135663</v>
      </c>
      <c r="G7" s="316">
        <f>SUM(G9:G19)</f>
        <v>18</v>
      </c>
      <c r="H7" s="227">
        <f>SUM(H9:H19)</f>
        <v>4117</v>
      </c>
      <c r="I7" s="194">
        <f>H7/(B7/4)*1000</f>
        <v>8.75193514597099</v>
      </c>
      <c r="J7" s="250">
        <f>SUM(J9:J19)</f>
        <v>23</v>
      </c>
      <c r="K7" s="251">
        <f>SUM(K9:K19)</f>
        <v>1094</v>
      </c>
      <c r="L7" s="236">
        <f>SUM(L9:L19)</f>
        <v>422</v>
      </c>
      <c r="M7" s="213">
        <f>SUM(M9:M19)</f>
        <v>1469</v>
      </c>
    </row>
    <row r="8" spans="1:13" ht="12">
      <c r="A8" s="52"/>
      <c r="B8" s="275"/>
      <c r="C8" s="118"/>
      <c r="D8" s="120"/>
      <c r="E8" s="35"/>
      <c r="F8" s="120"/>
      <c r="G8" s="313"/>
      <c r="H8" s="228"/>
      <c r="I8" s="120"/>
      <c r="J8" s="237"/>
      <c r="K8" s="237"/>
      <c r="L8" s="238"/>
      <c r="M8" s="214"/>
    </row>
    <row r="9" spans="1:13" ht="12.75">
      <c r="A9" s="185" t="s">
        <v>176</v>
      </c>
      <c r="B9" s="276">
        <v>142492</v>
      </c>
      <c r="C9" s="144">
        <v>407</v>
      </c>
      <c r="D9" s="119">
        <f aca="true" t="shared" si="0" ref="D9:D19">C9/(B9/4)*1000</f>
        <v>11.42520281840384</v>
      </c>
      <c r="E9" s="144">
        <v>169</v>
      </c>
      <c r="F9" s="119">
        <f aca="true" t="shared" si="1" ref="F9:F19">E9/C9*100</f>
        <v>41.52334152334152</v>
      </c>
      <c r="G9" s="317">
        <v>4</v>
      </c>
      <c r="H9" s="228">
        <v>315</v>
      </c>
      <c r="I9" s="119">
        <f aca="true" t="shared" si="2" ref="I9:I19">H9/(B9/4)*1000</f>
        <v>8.842601689919434</v>
      </c>
      <c r="J9" s="237">
        <v>0</v>
      </c>
      <c r="K9" s="237">
        <v>84</v>
      </c>
      <c r="L9" s="237">
        <v>34</v>
      </c>
      <c r="M9" s="121">
        <v>59</v>
      </c>
    </row>
    <row r="10" spans="1:13" ht="12.75">
      <c r="A10" s="185" t="s">
        <v>203</v>
      </c>
      <c r="B10" s="276">
        <v>214090</v>
      </c>
      <c r="C10" s="144">
        <v>658</v>
      </c>
      <c r="D10" s="119">
        <f t="shared" si="0"/>
        <v>12.293895090849643</v>
      </c>
      <c r="E10" s="144">
        <v>278</v>
      </c>
      <c r="F10" s="119">
        <f t="shared" si="1"/>
        <v>42.24924012158054</v>
      </c>
      <c r="G10" s="317">
        <v>3</v>
      </c>
      <c r="H10" s="228">
        <v>381</v>
      </c>
      <c r="I10" s="119">
        <f t="shared" si="2"/>
        <v>7.118501564762483</v>
      </c>
      <c r="J10" s="237">
        <v>2</v>
      </c>
      <c r="K10" s="237">
        <v>120</v>
      </c>
      <c r="L10" s="237">
        <v>42</v>
      </c>
      <c r="M10" s="121">
        <v>127</v>
      </c>
    </row>
    <row r="11" spans="1:13" ht="12.75">
      <c r="A11" s="185" t="s">
        <v>21</v>
      </c>
      <c r="B11" s="276">
        <v>341877</v>
      </c>
      <c r="C11" s="144">
        <v>1017</v>
      </c>
      <c r="D11" s="119">
        <f t="shared" si="0"/>
        <v>11.899016312884457</v>
      </c>
      <c r="E11" s="144">
        <v>593</v>
      </c>
      <c r="F11" s="119">
        <f t="shared" si="1"/>
        <v>58.30875122910521</v>
      </c>
      <c r="G11" s="317">
        <v>2</v>
      </c>
      <c r="H11" s="228">
        <v>892</v>
      </c>
      <c r="I11" s="119">
        <f t="shared" si="2"/>
        <v>10.436502016807214</v>
      </c>
      <c r="J11" s="237">
        <v>7</v>
      </c>
      <c r="K11" s="237">
        <v>231</v>
      </c>
      <c r="L11" s="237">
        <v>88</v>
      </c>
      <c r="M11" s="121">
        <v>272</v>
      </c>
    </row>
    <row r="12" spans="1:13" ht="12.75">
      <c r="A12" s="185" t="s">
        <v>177</v>
      </c>
      <c r="B12" s="276">
        <v>144246</v>
      </c>
      <c r="C12" s="144">
        <v>352</v>
      </c>
      <c r="D12" s="119">
        <f t="shared" si="0"/>
        <v>9.761102560902902</v>
      </c>
      <c r="E12" s="144">
        <v>150</v>
      </c>
      <c r="F12" s="119">
        <f t="shared" si="1"/>
        <v>42.61363636363637</v>
      </c>
      <c r="G12" s="317">
        <v>1</v>
      </c>
      <c r="H12" s="228">
        <v>338</v>
      </c>
      <c r="I12" s="119">
        <f t="shared" si="2"/>
        <v>9.372876890866992</v>
      </c>
      <c r="J12" s="237">
        <v>0</v>
      </c>
      <c r="K12" s="237">
        <v>89</v>
      </c>
      <c r="L12" s="237">
        <v>38</v>
      </c>
      <c r="M12" s="121">
        <v>121</v>
      </c>
    </row>
    <row r="13" spans="1:13" ht="12.75">
      <c r="A13" s="185" t="s">
        <v>204</v>
      </c>
      <c r="B13" s="276">
        <v>150679</v>
      </c>
      <c r="C13" s="144">
        <v>437</v>
      </c>
      <c r="D13" s="119">
        <f t="shared" si="0"/>
        <v>11.600820286834926</v>
      </c>
      <c r="E13" s="144">
        <v>256</v>
      </c>
      <c r="F13" s="119">
        <f t="shared" si="1"/>
        <v>58.58123569794051</v>
      </c>
      <c r="G13" s="317">
        <v>2</v>
      </c>
      <c r="H13" s="228">
        <v>312</v>
      </c>
      <c r="I13" s="119">
        <f t="shared" si="2"/>
        <v>8.282507847808919</v>
      </c>
      <c r="J13" s="237">
        <v>2</v>
      </c>
      <c r="K13" s="237">
        <v>76</v>
      </c>
      <c r="L13" s="237">
        <v>31</v>
      </c>
      <c r="M13" s="121">
        <v>118</v>
      </c>
    </row>
    <row r="14" spans="1:13" ht="12.75">
      <c r="A14" s="185" t="s">
        <v>178</v>
      </c>
      <c r="B14" s="276">
        <v>116835</v>
      </c>
      <c r="C14" s="144">
        <v>345</v>
      </c>
      <c r="D14" s="119">
        <f t="shared" si="0"/>
        <v>11.811529079471049</v>
      </c>
      <c r="E14" s="144">
        <v>101</v>
      </c>
      <c r="F14" s="119">
        <f t="shared" si="1"/>
        <v>29.275362318840582</v>
      </c>
      <c r="G14" s="317">
        <v>1</v>
      </c>
      <c r="H14" s="228">
        <v>221</v>
      </c>
      <c r="I14" s="119">
        <f t="shared" si="2"/>
        <v>7.566225874095947</v>
      </c>
      <c r="J14" s="237">
        <v>3</v>
      </c>
      <c r="K14" s="237">
        <v>64</v>
      </c>
      <c r="L14" s="237">
        <v>22</v>
      </c>
      <c r="M14" s="121">
        <v>123</v>
      </c>
    </row>
    <row r="15" spans="1:13" ht="12.75">
      <c r="A15" s="185" t="s">
        <v>179</v>
      </c>
      <c r="B15" s="276">
        <v>144381</v>
      </c>
      <c r="C15" s="144">
        <v>390</v>
      </c>
      <c r="D15" s="119">
        <f t="shared" si="0"/>
        <v>10.804745776798887</v>
      </c>
      <c r="E15" s="144">
        <v>125</v>
      </c>
      <c r="F15" s="119">
        <f t="shared" si="1"/>
        <v>32.05128205128205</v>
      </c>
      <c r="G15" s="317">
        <v>1</v>
      </c>
      <c r="H15" s="228">
        <v>315</v>
      </c>
      <c r="I15" s="119">
        <f t="shared" si="2"/>
        <v>8.726910050491409</v>
      </c>
      <c r="J15" s="237">
        <v>2</v>
      </c>
      <c r="K15" s="237">
        <v>90</v>
      </c>
      <c r="L15" s="237">
        <v>31</v>
      </c>
      <c r="M15" s="121">
        <v>73</v>
      </c>
    </row>
    <row r="16" spans="1:13" ht="12.75">
      <c r="A16" s="185" t="s">
        <v>180</v>
      </c>
      <c r="B16" s="276">
        <v>138773</v>
      </c>
      <c r="C16" s="144">
        <v>352</v>
      </c>
      <c r="D16" s="119">
        <f t="shared" si="0"/>
        <v>10.146065877368077</v>
      </c>
      <c r="E16" s="144">
        <v>136</v>
      </c>
      <c r="F16" s="119">
        <f t="shared" si="1"/>
        <v>38.63636363636363</v>
      </c>
      <c r="G16" s="317">
        <v>2</v>
      </c>
      <c r="H16" s="228">
        <v>335</v>
      </c>
      <c r="I16" s="119">
        <f t="shared" si="2"/>
        <v>9.65605701397246</v>
      </c>
      <c r="J16" s="237">
        <v>0</v>
      </c>
      <c r="K16" s="237">
        <v>79</v>
      </c>
      <c r="L16" s="237">
        <v>37</v>
      </c>
      <c r="M16" s="121">
        <v>184</v>
      </c>
    </row>
    <row r="17" spans="1:13" ht="12.75">
      <c r="A17" s="185" t="s">
        <v>181</v>
      </c>
      <c r="B17" s="276">
        <v>147392</v>
      </c>
      <c r="C17" s="144">
        <v>503</v>
      </c>
      <c r="D17" s="119">
        <f t="shared" si="0"/>
        <v>13.650673035171515</v>
      </c>
      <c r="E17" s="144">
        <v>163</v>
      </c>
      <c r="F17" s="119">
        <f t="shared" si="1"/>
        <v>32.40556660039761</v>
      </c>
      <c r="G17" s="317">
        <v>0</v>
      </c>
      <c r="H17" s="228">
        <v>244</v>
      </c>
      <c r="I17" s="119">
        <f t="shared" si="2"/>
        <v>6.621797655232306</v>
      </c>
      <c r="J17" s="237">
        <v>2</v>
      </c>
      <c r="K17" s="237">
        <v>71</v>
      </c>
      <c r="L17" s="237">
        <v>27</v>
      </c>
      <c r="M17" s="121">
        <v>116</v>
      </c>
    </row>
    <row r="18" spans="1:13" ht="12.75">
      <c r="A18" s="185" t="s">
        <v>182</v>
      </c>
      <c r="B18" s="276">
        <v>180012</v>
      </c>
      <c r="C18" s="144">
        <v>509</v>
      </c>
      <c r="D18" s="119">
        <f t="shared" si="0"/>
        <v>11.310357087305292</v>
      </c>
      <c r="E18" s="144">
        <v>220</v>
      </c>
      <c r="F18" s="119">
        <f t="shared" si="1"/>
        <v>43.222003929273086</v>
      </c>
      <c r="G18" s="317">
        <v>0</v>
      </c>
      <c r="H18" s="228">
        <v>378</v>
      </c>
      <c r="I18" s="119">
        <f t="shared" si="2"/>
        <v>8.399440037330844</v>
      </c>
      <c r="J18" s="237">
        <v>0</v>
      </c>
      <c r="K18" s="237">
        <v>92</v>
      </c>
      <c r="L18" s="237">
        <v>41</v>
      </c>
      <c r="M18" s="121">
        <v>152</v>
      </c>
    </row>
    <row r="19" spans="1:13" ht="12.75">
      <c r="A19" s="185" t="s">
        <v>202</v>
      </c>
      <c r="B19" s="276">
        <v>160864</v>
      </c>
      <c r="C19" s="144">
        <v>352</v>
      </c>
      <c r="D19" s="119">
        <f t="shared" si="0"/>
        <v>8.752735229759299</v>
      </c>
      <c r="E19" s="144">
        <v>148</v>
      </c>
      <c r="F19" s="119">
        <f t="shared" si="1"/>
        <v>42.04545454545455</v>
      </c>
      <c r="G19" s="317">
        <v>2</v>
      </c>
      <c r="H19" s="228">
        <v>386</v>
      </c>
      <c r="I19" s="119">
        <f t="shared" si="2"/>
        <v>9.598169882633776</v>
      </c>
      <c r="J19" s="237">
        <v>5</v>
      </c>
      <c r="K19" s="237">
        <v>98</v>
      </c>
      <c r="L19" s="237">
        <v>31</v>
      </c>
      <c r="M19" s="121">
        <v>124</v>
      </c>
    </row>
    <row r="20" spans="1:13" ht="12.75" thickBot="1">
      <c r="A20" s="77"/>
      <c r="B20" s="223"/>
      <c r="C20" s="42"/>
      <c r="D20" s="78"/>
      <c r="E20" s="47"/>
      <c r="F20" s="78"/>
      <c r="G20" s="314"/>
      <c r="H20" s="252"/>
      <c r="I20" s="253"/>
      <c r="J20" s="248"/>
      <c r="K20" s="242"/>
      <c r="L20" s="242"/>
      <c r="M20" s="215"/>
    </row>
    <row r="21" spans="2:13" ht="14.25">
      <c r="B21" s="237"/>
      <c r="C21" s="5"/>
      <c r="D21" s="35"/>
      <c r="E21" s="48"/>
      <c r="F21" s="46"/>
      <c r="G21" s="318"/>
      <c r="H21" s="254"/>
      <c r="I21" s="237"/>
      <c r="J21" s="255"/>
      <c r="K21" s="254"/>
      <c r="L21" s="240"/>
      <c r="M21" s="46"/>
    </row>
    <row r="22" spans="1:13" ht="13.5">
      <c r="A22" s="53" t="s">
        <v>199</v>
      </c>
      <c r="B22" s="277"/>
      <c r="C22" s="25"/>
      <c r="D22" s="25"/>
      <c r="E22" s="25"/>
      <c r="F22" s="25"/>
      <c r="G22" s="317"/>
      <c r="H22" s="249"/>
      <c r="I22" s="249"/>
      <c r="J22" s="249"/>
      <c r="K22" s="249"/>
      <c r="M22" s="25"/>
    </row>
    <row r="23" spans="1:13" ht="13.5">
      <c r="A23" s="53" t="s">
        <v>183</v>
      </c>
      <c r="B23" s="277"/>
      <c r="C23" s="25"/>
      <c r="D23" s="25"/>
      <c r="E23" s="25"/>
      <c r="F23" s="25"/>
      <c r="G23" s="317"/>
      <c r="H23" s="249"/>
      <c r="I23" s="249"/>
      <c r="J23" s="249"/>
      <c r="K23" s="249"/>
      <c r="M23" s="25"/>
    </row>
  </sheetData>
  <sheetProtection/>
  <mergeCells count="17">
    <mergeCell ref="A2:O2"/>
    <mergeCell ref="A3:A6"/>
    <mergeCell ref="B3:B6"/>
    <mergeCell ref="C3:F3"/>
    <mergeCell ref="E4:F5"/>
    <mergeCell ref="I5:I6"/>
    <mergeCell ref="C4:C6"/>
    <mergeCell ref="H5:H6"/>
    <mergeCell ref="M3:M6"/>
    <mergeCell ref="J5:J6"/>
    <mergeCell ref="K5:K6"/>
    <mergeCell ref="G3:G6"/>
    <mergeCell ref="D4:D6"/>
    <mergeCell ref="L5:L6"/>
    <mergeCell ref="H4:J4"/>
    <mergeCell ref="K4:L4"/>
    <mergeCell ref="H3:L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pane xSplit="2" ySplit="4" topLeftCell="C5" activePane="bottomRight" state="frozen"/>
      <selection pane="topLeft" activeCell="I1" sqref="I1"/>
      <selection pane="topRight" activeCell="I1" sqref="I1"/>
      <selection pane="bottomLeft" activeCell="I1" sqref="I1"/>
      <selection pane="bottomRight" activeCell="L1" sqref="L1"/>
    </sheetView>
  </sheetViews>
  <sheetFormatPr defaultColWidth="9.140625" defaultRowHeight="12.75"/>
  <cols>
    <col min="1" max="1" width="15.7109375" style="25" customWidth="1"/>
    <col min="2" max="2" width="32.28125" style="25" customWidth="1"/>
    <col min="3" max="3" width="7.8515625" style="80" bestFit="1" customWidth="1"/>
    <col min="4" max="4" width="7.421875" style="80" customWidth="1"/>
    <col min="5" max="6" width="5.140625" style="25" customWidth="1"/>
    <col min="7" max="8" width="5.57421875" style="25" bestFit="1" customWidth="1"/>
    <col min="9" max="9" width="5.57421875" style="25" customWidth="1"/>
    <col min="10" max="14" width="5.57421875" style="25" bestFit="1" customWidth="1"/>
    <col min="15" max="15" width="5.140625" style="25" customWidth="1"/>
    <col min="16" max="16384" width="9.140625" style="25" customWidth="1"/>
  </cols>
  <sheetData>
    <row r="1" spans="1:2" ht="11.25">
      <c r="A1" s="87" t="s">
        <v>134</v>
      </c>
      <c r="B1" s="87" t="s">
        <v>237</v>
      </c>
    </row>
    <row r="2" spans="1:16" ht="12.75" thickBo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5" s="11" customFormat="1" ht="12" customHeight="1">
      <c r="A3" s="433" t="s">
        <v>51</v>
      </c>
      <c r="B3" s="435" t="s">
        <v>52</v>
      </c>
      <c r="C3" s="351" t="s">
        <v>53</v>
      </c>
      <c r="D3" s="352"/>
      <c r="E3" s="431" t="s">
        <v>189</v>
      </c>
      <c r="F3" s="352"/>
      <c r="G3" s="352"/>
      <c r="H3" s="352"/>
      <c r="I3" s="352"/>
      <c r="J3" s="352"/>
      <c r="K3" s="352"/>
      <c r="L3" s="352"/>
      <c r="M3" s="352"/>
      <c r="N3" s="352"/>
      <c r="O3" s="432"/>
    </row>
    <row r="4" spans="1:15" s="11" customFormat="1" ht="12" customHeight="1">
      <c r="A4" s="434"/>
      <c r="B4" s="436"/>
      <c r="C4" s="96" t="s">
        <v>54</v>
      </c>
      <c r="D4" s="96" t="s">
        <v>55</v>
      </c>
      <c r="E4" s="109">
        <v>0</v>
      </c>
      <c r="F4" s="95" t="s">
        <v>128</v>
      </c>
      <c r="G4" s="94" t="s">
        <v>56</v>
      </c>
      <c r="H4" s="94" t="s">
        <v>57</v>
      </c>
      <c r="I4" s="94" t="s">
        <v>58</v>
      </c>
      <c r="J4" s="94" t="s">
        <v>59</v>
      </c>
      <c r="K4" s="94" t="s">
        <v>60</v>
      </c>
      <c r="L4" s="94" t="s">
        <v>61</v>
      </c>
      <c r="M4" s="94" t="s">
        <v>62</v>
      </c>
      <c r="N4" s="94" t="s">
        <v>63</v>
      </c>
      <c r="O4" s="110" t="s">
        <v>64</v>
      </c>
    </row>
    <row r="5" spans="1:16" s="11" customFormat="1" ht="12">
      <c r="A5" s="58" t="s">
        <v>65</v>
      </c>
      <c r="B5" s="59" t="s">
        <v>66</v>
      </c>
      <c r="C5" s="173">
        <v>2036</v>
      </c>
      <c r="D5" s="174">
        <v>2081</v>
      </c>
      <c r="E5" s="175">
        <v>23</v>
      </c>
      <c r="F5" s="176">
        <v>6</v>
      </c>
      <c r="G5" s="176">
        <v>76</v>
      </c>
      <c r="H5" s="176">
        <v>90</v>
      </c>
      <c r="I5" s="176">
        <v>173</v>
      </c>
      <c r="J5" s="176">
        <v>356</v>
      </c>
      <c r="K5" s="176">
        <v>686</v>
      </c>
      <c r="L5" s="176">
        <v>504</v>
      </c>
      <c r="M5" s="176">
        <v>670</v>
      </c>
      <c r="N5" s="176">
        <v>724</v>
      </c>
      <c r="O5" s="177">
        <v>809</v>
      </c>
      <c r="P5" s="57"/>
    </row>
    <row r="6" spans="1:16" s="11" customFormat="1" ht="12">
      <c r="A6" s="60" t="s">
        <v>67</v>
      </c>
      <c r="B6" s="61" t="s">
        <v>68</v>
      </c>
      <c r="C6" s="55">
        <v>27</v>
      </c>
      <c r="D6" s="55">
        <v>24</v>
      </c>
      <c r="E6" s="165">
        <v>1</v>
      </c>
      <c r="F6" s="55">
        <v>0</v>
      </c>
      <c r="G6" s="55">
        <v>0</v>
      </c>
      <c r="H6" s="55">
        <v>0</v>
      </c>
      <c r="I6" s="55">
        <v>2</v>
      </c>
      <c r="J6" s="55">
        <v>2</v>
      </c>
      <c r="K6" s="55">
        <v>10</v>
      </c>
      <c r="L6" s="55">
        <v>9</v>
      </c>
      <c r="M6" s="55">
        <v>5</v>
      </c>
      <c r="N6" s="55">
        <v>13</v>
      </c>
      <c r="O6" s="135">
        <v>9</v>
      </c>
      <c r="P6" s="57"/>
    </row>
    <row r="7" spans="1:16" s="11" customFormat="1" ht="12">
      <c r="A7" s="60" t="s">
        <v>69</v>
      </c>
      <c r="B7" s="61" t="s">
        <v>70</v>
      </c>
      <c r="C7" s="35">
        <v>606</v>
      </c>
      <c r="D7" s="35">
        <v>508</v>
      </c>
      <c r="E7" s="68">
        <v>0</v>
      </c>
      <c r="F7" s="35">
        <v>1</v>
      </c>
      <c r="G7" s="35">
        <v>6</v>
      </c>
      <c r="H7" s="35">
        <v>14</v>
      </c>
      <c r="I7" s="35">
        <v>58</v>
      </c>
      <c r="J7" s="35">
        <v>148</v>
      </c>
      <c r="K7" s="35">
        <v>281</v>
      </c>
      <c r="L7" s="35">
        <v>186</v>
      </c>
      <c r="M7" s="35">
        <v>178</v>
      </c>
      <c r="N7" s="35">
        <v>141</v>
      </c>
      <c r="O7" s="115">
        <v>101</v>
      </c>
      <c r="P7" s="57"/>
    </row>
    <row r="8" spans="1:16" s="56" customFormat="1" ht="12">
      <c r="A8" s="208" t="s">
        <v>139</v>
      </c>
      <c r="B8" s="209" t="s">
        <v>129</v>
      </c>
      <c r="C8" s="210">
        <v>593</v>
      </c>
      <c r="D8" s="210">
        <v>501</v>
      </c>
      <c r="E8" s="211">
        <v>0</v>
      </c>
      <c r="F8" s="210">
        <v>1</v>
      </c>
      <c r="G8" s="210">
        <v>6</v>
      </c>
      <c r="H8" s="210">
        <v>14</v>
      </c>
      <c r="I8" s="210">
        <v>57</v>
      </c>
      <c r="J8" s="210">
        <v>145</v>
      </c>
      <c r="K8" s="210">
        <v>278</v>
      </c>
      <c r="L8" s="210">
        <v>184</v>
      </c>
      <c r="M8" s="210">
        <v>174</v>
      </c>
      <c r="N8" s="210">
        <v>138</v>
      </c>
      <c r="O8" s="212">
        <v>97</v>
      </c>
      <c r="P8" s="57"/>
    </row>
    <row r="9" spans="1:16" s="11" customFormat="1" ht="34.5">
      <c r="A9" s="60" t="s">
        <v>71</v>
      </c>
      <c r="B9" s="61" t="s">
        <v>72</v>
      </c>
      <c r="C9" s="55">
        <v>6</v>
      </c>
      <c r="D9" s="55">
        <v>6</v>
      </c>
      <c r="E9" s="165">
        <v>0</v>
      </c>
      <c r="F9" s="55">
        <v>0</v>
      </c>
      <c r="G9" s="55">
        <v>0</v>
      </c>
      <c r="H9" s="55">
        <v>1</v>
      </c>
      <c r="I9" s="55">
        <v>2</v>
      </c>
      <c r="J9" s="55">
        <v>1</v>
      </c>
      <c r="K9" s="55">
        <v>3</v>
      </c>
      <c r="L9" s="55">
        <v>1</v>
      </c>
      <c r="M9" s="55">
        <v>1</v>
      </c>
      <c r="N9" s="55">
        <v>2</v>
      </c>
      <c r="O9" s="135">
        <v>1</v>
      </c>
      <c r="P9" s="57"/>
    </row>
    <row r="10" spans="1:16" s="11" customFormat="1" ht="22.5">
      <c r="A10" s="60" t="s">
        <v>73</v>
      </c>
      <c r="B10" s="61" t="s">
        <v>74</v>
      </c>
      <c r="C10" s="55">
        <v>37</v>
      </c>
      <c r="D10" s="55">
        <v>50</v>
      </c>
      <c r="E10" s="165">
        <v>0</v>
      </c>
      <c r="F10" s="55">
        <v>2</v>
      </c>
      <c r="G10" s="55">
        <v>3</v>
      </c>
      <c r="H10" s="55">
        <v>4</v>
      </c>
      <c r="I10" s="55">
        <v>5</v>
      </c>
      <c r="J10" s="55">
        <v>9</v>
      </c>
      <c r="K10" s="55">
        <v>17</v>
      </c>
      <c r="L10" s="55">
        <v>9</v>
      </c>
      <c r="M10" s="55">
        <v>19</v>
      </c>
      <c r="N10" s="55">
        <v>12</v>
      </c>
      <c r="O10" s="135">
        <v>7</v>
      </c>
      <c r="P10" s="57"/>
    </row>
    <row r="11" spans="1:16" s="11" customFormat="1" ht="12">
      <c r="A11" s="60" t="s">
        <v>75</v>
      </c>
      <c r="B11" s="61" t="s">
        <v>76</v>
      </c>
      <c r="C11" s="55">
        <v>146</v>
      </c>
      <c r="D11" s="55">
        <v>248</v>
      </c>
      <c r="E11" s="165">
        <v>0</v>
      </c>
      <c r="F11" s="55">
        <v>0</v>
      </c>
      <c r="G11" s="55">
        <v>2</v>
      </c>
      <c r="H11" s="55">
        <v>2</v>
      </c>
      <c r="I11" s="55">
        <v>5</v>
      </c>
      <c r="J11" s="55">
        <v>9</v>
      </c>
      <c r="K11" s="55">
        <v>14</v>
      </c>
      <c r="L11" s="55">
        <v>36</v>
      </c>
      <c r="M11" s="55">
        <v>81</v>
      </c>
      <c r="N11" s="55">
        <v>117</v>
      </c>
      <c r="O11" s="135">
        <v>128</v>
      </c>
      <c r="P11" s="57"/>
    </row>
    <row r="12" spans="1:16" s="11" customFormat="1" ht="22.5">
      <c r="A12" s="60" t="s">
        <v>77</v>
      </c>
      <c r="B12" s="61" t="s">
        <v>78</v>
      </c>
      <c r="C12" s="55">
        <v>128</v>
      </c>
      <c r="D12" s="55">
        <v>187</v>
      </c>
      <c r="E12" s="165">
        <v>0</v>
      </c>
      <c r="F12" s="55">
        <v>0</v>
      </c>
      <c r="G12" s="55">
        <v>5</v>
      </c>
      <c r="H12" s="55">
        <v>3</v>
      </c>
      <c r="I12" s="55">
        <v>4</v>
      </c>
      <c r="J12" s="55">
        <v>13</v>
      </c>
      <c r="K12" s="55">
        <v>37</v>
      </c>
      <c r="L12" s="55">
        <v>32</v>
      </c>
      <c r="M12" s="55">
        <v>59</v>
      </c>
      <c r="N12" s="55">
        <v>66</v>
      </c>
      <c r="O12" s="135">
        <v>96</v>
      </c>
      <c r="P12" s="57"/>
    </row>
    <row r="13" spans="1:16" s="11" customFormat="1" ht="12">
      <c r="A13" s="60" t="s">
        <v>79</v>
      </c>
      <c r="B13" s="61" t="s">
        <v>80</v>
      </c>
      <c r="C13" s="55">
        <v>510</v>
      </c>
      <c r="D13" s="55">
        <v>471</v>
      </c>
      <c r="E13" s="165">
        <v>0</v>
      </c>
      <c r="F13" s="55">
        <v>1</v>
      </c>
      <c r="G13" s="55">
        <v>8</v>
      </c>
      <c r="H13" s="55">
        <v>13</v>
      </c>
      <c r="I13" s="55">
        <v>40</v>
      </c>
      <c r="J13" s="55">
        <v>69</v>
      </c>
      <c r="K13" s="55">
        <v>139</v>
      </c>
      <c r="L13" s="55">
        <v>124</v>
      </c>
      <c r="M13" s="55">
        <v>167</v>
      </c>
      <c r="N13" s="55">
        <v>188</v>
      </c>
      <c r="O13" s="135">
        <v>232</v>
      </c>
      <c r="P13" s="57"/>
    </row>
    <row r="14" spans="1:16" s="56" customFormat="1" ht="12">
      <c r="A14" s="208" t="s">
        <v>137</v>
      </c>
      <c r="B14" s="209" t="s">
        <v>130</v>
      </c>
      <c r="C14" s="210">
        <v>255</v>
      </c>
      <c r="D14" s="210">
        <v>167</v>
      </c>
      <c r="E14" s="211">
        <v>0</v>
      </c>
      <c r="F14" s="210">
        <v>0</v>
      </c>
      <c r="G14" s="210">
        <v>5</v>
      </c>
      <c r="H14" s="210">
        <v>8</v>
      </c>
      <c r="I14" s="210">
        <v>28</v>
      </c>
      <c r="J14" s="210">
        <v>33</v>
      </c>
      <c r="K14" s="210">
        <v>73</v>
      </c>
      <c r="L14" s="210">
        <v>48</v>
      </c>
      <c r="M14" s="210">
        <v>68</v>
      </c>
      <c r="N14" s="210">
        <v>83</v>
      </c>
      <c r="O14" s="212">
        <v>76</v>
      </c>
      <c r="P14" s="57"/>
    </row>
    <row r="15" spans="1:16" s="56" customFormat="1" ht="12">
      <c r="A15" s="208" t="s">
        <v>138</v>
      </c>
      <c r="B15" s="209" t="s">
        <v>131</v>
      </c>
      <c r="C15" s="210">
        <v>98</v>
      </c>
      <c r="D15" s="210">
        <v>118</v>
      </c>
      <c r="E15" s="211">
        <v>0</v>
      </c>
      <c r="F15" s="210">
        <v>0</v>
      </c>
      <c r="G15" s="210">
        <v>0</v>
      </c>
      <c r="H15" s="210">
        <v>2</v>
      </c>
      <c r="I15" s="210">
        <v>4</v>
      </c>
      <c r="J15" s="210">
        <v>9</v>
      </c>
      <c r="K15" s="210">
        <v>22</v>
      </c>
      <c r="L15" s="210">
        <v>31</v>
      </c>
      <c r="M15" s="210">
        <v>48</v>
      </c>
      <c r="N15" s="210">
        <v>46</v>
      </c>
      <c r="O15" s="212">
        <v>54</v>
      </c>
      <c r="P15" s="57"/>
    </row>
    <row r="16" spans="1:16" s="11" customFormat="1" ht="12">
      <c r="A16" s="60" t="s">
        <v>81</v>
      </c>
      <c r="B16" s="61" t="s">
        <v>82</v>
      </c>
      <c r="C16" s="35">
        <v>265</v>
      </c>
      <c r="D16" s="35">
        <v>293</v>
      </c>
      <c r="E16" s="68">
        <v>0</v>
      </c>
      <c r="F16" s="35">
        <v>1</v>
      </c>
      <c r="G16" s="35">
        <v>2</v>
      </c>
      <c r="H16" s="35">
        <v>5</v>
      </c>
      <c r="I16" s="35">
        <v>8</v>
      </c>
      <c r="J16" s="35">
        <v>27</v>
      </c>
      <c r="K16" s="35">
        <v>101</v>
      </c>
      <c r="L16" s="35">
        <v>72</v>
      </c>
      <c r="M16" s="35">
        <v>99</v>
      </c>
      <c r="N16" s="35">
        <v>112</v>
      </c>
      <c r="O16" s="115">
        <v>131</v>
      </c>
      <c r="P16" s="57"/>
    </row>
    <row r="17" spans="1:16" s="11" customFormat="1" ht="12">
      <c r="A17" s="60" t="s">
        <v>83</v>
      </c>
      <c r="B17" s="61" t="s">
        <v>84</v>
      </c>
      <c r="C17" s="35">
        <v>95</v>
      </c>
      <c r="D17" s="35">
        <v>117</v>
      </c>
      <c r="E17" s="68">
        <v>0</v>
      </c>
      <c r="F17" s="35">
        <v>0</v>
      </c>
      <c r="G17" s="35">
        <v>3</v>
      </c>
      <c r="H17" s="35">
        <v>11</v>
      </c>
      <c r="I17" s="35">
        <v>12</v>
      </c>
      <c r="J17" s="35">
        <v>40</v>
      </c>
      <c r="K17" s="35">
        <v>46</v>
      </c>
      <c r="L17" s="35">
        <v>15</v>
      </c>
      <c r="M17" s="35">
        <v>23</v>
      </c>
      <c r="N17" s="35">
        <v>29</v>
      </c>
      <c r="O17" s="115">
        <v>33</v>
      </c>
      <c r="P17" s="57"/>
    </row>
    <row r="18" spans="1:16" s="11" customFormat="1" ht="22.5">
      <c r="A18" s="60" t="s">
        <v>85</v>
      </c>
      <c r="B18" s="61" t="s">
        <v>86</v>
      </c>
      <c r="C18" s="55">
        <v>15</v>
      </c>
      <c r="D18" s="55">
        <v>18</v>
      </c>
      <c r="E18" s="165">
        <v>0</v>
      </c>
      <c r="F18" s="55">
        <v>0</v>
      </c>
      <c r="G18" s="55">
        <v>1</v>
      </c>
      <c r="H18" s="55">
        <v>0</v>
      </c>
      <c r="I18" s="55">
        <v>1</v>
      </c>
      <c r="J18" s="55">
        <v>5</v>
      </c>
      <c r="K18" s="55">
        <v>6</v>
      </c>
      <c r="L18" s="55">
        <v>3</v>
      </c>
      <c r="M18" s="55">
        <v>5</v>
      </c>
      <c r="N18" s="55">
        <v>6</v>
      </c>
      <c r="O18" s="135">
        <v>6</v>
      </c>
      <c r="P18" s="57"/>
    </row>
    <row r="19" spans="1:16" s="11" customFormat="1" ht="12">
      <c r="A19" s="60" t="s">
        <v>87</v>
      </c>
      <c r="B19" s="61" t="s">
        <v>88</v>
      </c>
      <c r="C19" s="35">
        <v>30</v>
      </c>
      <c r="D19" s="35">
        <v>38</v>
      </c>
      <c r="E19" s="68">
        <v>0</v>
      </c>
      <c r="F19" s="35">
        <v>0</v>
      </c>
      <c r="G19" s="35">
        <v>0</v>
      </c>
      <c r="H19" s="35">
        <v>1</v>
      </c>
      <c r="I19" s="35">
        <v>1</v>
      </c>
      <c r="J19" s="35">
        <v>1</v>
      </c>
      <c r="K19" s="35">
        <v>11</v>
      </c>
      <c r="L19" s="35">
        <v>5</v>
      </c>
      <c r="M19" s="35">
        <v>13</v>
      </c>
      <c r="N19" s="35">
        <v>16</v>
      </c>
      <c r="O19" s="115">
        <v>20</v>
      </c>
      <c r="P19" s="57"/>
    </row>
    <row r="20" spans="1:16" s="11" customFormat="1" ht="12">
      <c r="A20" s="60" t="s">
        <v>89</v>
      </c>
      <c r="B20" s="61" t="s">
        <v>90</v>
      </c>
      <c r="C20" s="55">
        <v>0</v>
      </c>
      <c r="D20" s="55">
        <v>1</v>
      </c>
      <c r="E20" s="165">
        <v>0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135">
        <v>0</v>
      </c>
      <c r="P20" s="57"/>
    </row>
    <row r="21" spans="1:16" s="11" customFormat="1" ht="22.5">
      <c r="A21" s="60" t="s">
        <v>91</v>
      </c>
      <c r="B21" s="61" t="s">
        <v>92</v>
      </c>
      <c r="C21" s="55">
        <v>6</v>
      </c>
      <c r="D21" s="55">
        <v>5</v>
      </c>
      <c r="E21" s="165">
        <v>11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135">
        <v>0</v>
      </c>
      <c r="P21" s="57"/>
    </row>
    <row r="22" spans="1:16" s="11" customFormat="1" ht="22.5">
      <c r="A22" s="60" t="s">
        <v>93</v>
      </c>
      <c r="B22" s="61" t="s">
        <v>94</v>
      </c>
      <c r="C22" s="55">
        <v>11</v>
      </c>
      <c r="D22" s="55">
        <v>9</v>
      </c>
      <c r="E22" s="165">
        <v>10</v>
      </c>
      <c r="F22" s="55">
        <v>0</v>
      </c>
      <c r="G22" s="55">
        <v>1</v>
      </c>
      <c r="H22" s="55">
        <v>1</v>
      </c>
      <c r="I22" s="55">
        <v>2</v>
      </c>
      <c r="J22" s="55">
        <v>3</v>
      </c>
      <c r="K22" s="55">
        <v>3</v>
      </c>
      <c r="L22" s="55">
        <v>0</v>
      </c>
      <c r="M22" s="55">
        <v>0</v>
      </c>
      <c r="N22" s="55">
        <v>0</v>
      </c>
      <c r="O22" s="135">
        <v>0</v>
      </c>
      <c r="P22" s="57"/>
    </row>
    <row r="23" spans="1:16" s="11" customFormat="1" ht="22.5">
      <c r="A23" s="60" t="s">
        <v>95</v>
      </c>
      <c r="B23" s="61" t="s">
        <v>96</v>
      </c>
      <c r="C23" s="55">
        <v>11</v>
      </c>
      <c r="D23" s="55">
        <v>25</v>
      </c>
      <c r="E23" s="165">
        <v>0</v>
      </c>
      <c r="F23" s="55">
        <v>0</v>
      </c>
      <c r="G23" s="55">
        <v>1</v>
      </c>
      <c r="H23" s="55">
        <v>2</v>
      </c>
      <c r="I23" s="55">
        <v>3</v>
      </c>
      <c r="J23" s="55">
        <v>0</v>
      </c>
      <c r="K23" s="55">
        <v>0</v>
      </c>
      <c r="L23" s="55">
        <v>0</v>
      </c>
      <c r="M23" s="55">
        <v>3</v>
      </c>
      <c r="N23" s="55">
        <v>7</v>
      </c>
      <c r="O23" s="135">
        <v>20</v>
      </c>
      <c r="P23" s="57"/>
    </row>
    <row r="24" spans="1:16" s="11" customFormat="1" ht="22.5">
      <c r="A24" s="60" t="s">
        <v>97</v>
      </c>
      <c r="B24" s="61" t="s">
        <v>98</v>
      </c>
      <c r="C24" s="55">
        <v>143</v>
      </c>
      <c r="D24" s="55">
        <v>81</v>
      </c>
      <c r="E24" s="165">
        <v>1</v>
      </c>
      <c r="F24" s="55">
        <v>1</v>
      </c>
      <c r="G24" s="55">
        <v>44</v>
      </c>
      <c r="H24" s="55">
        <v>33</v>
      </c>
      <c r="I24" s="55">
        <v>29</v>
      </c>
      <c r="J24" s="55">
        <v>29</v>
      </c>
      <c r="K24" s="55">
        <v>18</v>
      </c>
      <c r="L24" s="55">
        <v>12</v>
      </c>
      <c r="M24" s="55">
        <v>17</v>
      </c>
      <c r="N24" s="55">
        <v>15</v>
      </c>
      <c r="O24" s="135">
        <v>25</v>
      </c>
      <c r="P24" s="57"/>
    </row>
    <row r="25" spans="1:16" s="56" customFormat="1" ht="12">
      <c r="A25" s="208" t="s">
        <v>135</v>
      </c>
      <c r="B25" s="209" t="s">
        <v>132</v>
      </c>
      <c r="C25" s="210">
        <v>7</v>
      </c>
      <c r="D25" s="210">
        <v>5</v>
      </c>
      <c r="E25" s="211">
        <v>0</v>
      </c>
      <c r="F25" s="210">
        <v>0</v>
      </c>
      <c r="G25" s="210">
        <v>2</v>
      </c>
      <c r="H25" s="210">
        <v>2</v>
      </c>
      <c r="I25" s="210">
        <v>3</v>
      </c>
      <c r="J25" s="210">
        <v>3</v>
      </c>
      <c r="K25" s="210">
        <v>0</v>
      </c>
      <c r="L25" s="210">
        <v>2</v>
      </c>
      <c r="M25" s="210">
        <v>0</v>
      </c>
      <c r="N25" s="210">
        <v>0</v>
      </c>
      <c r="O25" s="212">
        <v>0</v>
      </c>
      <c r="P25" s="57"/>
    </row>
    <row r="26" spans="1:16" s="56" customFormat="1" ht="24">
      <c r="A26" s="208" t="s">
        <v>136</v>
      </c>
      <c r="B26" s="209" t="s">
        <v>133</v>
      </c>
      <c r="C26" s="210">
        <v>32</v>
      </c>
      <c r="D26" s="210">
        <v>10</v>
      </c>
      <c r="E26" s="211">
        <v>0</v>
      </c>
      <c r="F26" s="210">
        <v>1</v>
      </c>
      <c r="G26" s="210">
        <v>15</v>
      </c>
      <c r="H26" s="210">
        <v>11</v>
      </c>
      <c r="I26" s="210">
        <v>6</v>
      </c>
      <c r="J26" s="210">
        <v>5</v>
      </c>
      <c r="K26" s="210">
        <v>4</v>
      </c>
      <c r="L26" s="210">
        <v>0</v>
      </c>
      <c r="M26" s="210">
        <v>0</v>
      </c>
      <c r="N26" s="210">
        <v>0</v>
      </c>
      <c r="O26" s="212">
        <v>0</v>
      </c>
      <c r="P26" s="57"/>
    </row>
    <row r="27" spans="1:16" s="56" customFormat="1" ht="26.25" thickBot="1">
      <c r="A27" s="328" t="s">
        <v>240</v>
      </c>
      <c r="B27" s="329" t="s">
        <v>241</v>
      </c>
      <c r="C27" s="330">
        <v>29</v>
      </c>
      <c r="D27" s="331">
        <v>9</v>
      </c>
      <c r="E27" s="332">
        <v>0</v>
      </c>
      <c r="F27" s="331">
        <v>1</v>
      </c>
      <c r="G27" s="331">
        <v>15</v>
      </c>
      <c r="H27" s="331">
        <v>8</v>
      </c>
      <c r="I27" s="331">
        <v>6</v>
      </c>
      <c r="J27" s="331">
        <v>4</v>
      </c>
      <c r="K27" s="331">
        <v>4</v>
      </c>
      <c r="L27" s="331">
        <v>0</v>
      </c>
      <c r="M27" s="331">
        <v>0</v>
      </c>
      <c r="N27" s="331">
        <v>0</v>
      </c>
      <c r="O27" s="333">
        <v>0</v>
      </c>
      <c r="P27" s="57"/>
    </row>
    <row r="28" spans="1:16" s="56" customFormat="1" ht="12">
      <c r="A28" s="327"/>
      <c r="B28" s="327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57"/>
    </row>
    <row r="29" spans="1:15" s="11" customFormat="1" ht="14.25">
      <c r="A29" s="437" t="s">
        <v>242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</row>
    <row r="30" spans="1:15" ht="14.25">
      <c r="A30" s="334" t="s">
        <v>243</v>
      </c>
      <c r="B30" s="335"/>
      <c r="C30" s="335"/>
      <c r="D30" s="336" t="s">
        <v>244</v>
      </c>
      <c r="E30" s="335"/>
      <c r="F30" s="335"/>
      <c r="G30" s="11"/>
      <c r="H30" s="335"/>
      <c r="I30" s="335"/>
      <c r="J30" s="335"/>
      <c r="K30" s="335"/>
      <c r="L30" s="335"/>
      <c r="M30" s="145" t="s">
        <v>245</v>
      </c>
      <c r="N30" s="335"/>
      <c r="O30" s="335"/>
    </row>
    <row r="34" ht="11.25">
      <c r="F34" s="342"/>
    </row>
  </sheetData>
  <sheetProtection/>
  <mergeCells count="6">
    <mergeCell ref="E3:O3"/>
    <mergeCell ref="C3:D3"/>
    <mergeCell ref="A3:A4"/>
    <mergeCell ref="B3:B4"/>
    <mergeCell ref="A2:P2"/>
    <mergeCell ref="A29:O29"/>
  </mergeCells>
  <hyperlinks>
    <hyperlink ref="D30" r:id="rId1" display="Guidance Note to Users on Suicide Statistics in Northern Ireland"/>
  </hyperlinks>
  <printOptions/>
  <pageMargins left="0.75" right="0.75" top="1" bottom="1" header="0.5" footer="0.5"/>
  <pageSetup horizontalDpi="600" verticalDpi="600" orientation="landscape" paperSize="9" scale="6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3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5.7109375" style="25" customWidth="1"/>
    <col min="2" max="2" width="30.8515625" style="25" customWidth="1"/>
    <col min="3" max="3" width="10.7109375" style="25" customWidth="1"/>
    <col min="4" max="8" width="10.7109375" style="80" customWidth="1"/>
    <col min="9" max="16384" width="9.140625" style="25" customWidth="1"/>
  </cols>
  <sheetData>
    <row r="1" spans="1:2" ht="11.25">
      <c r="A1" s="87" t="s">
        <v>140</v>
      </c>
      <c r="B1" s="49" t="s">
        <v>238</v>
      </c>
    </row>
    <row r="2" spans="1:16" ht="12.75" thickBo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8" ht="12" customHeight="1">
      <c r="A3" s="438" t="s">
        <v>51</v>
      </c>
      <c r="B3" s="440" t="s">
        <v>52</v>
      </c>
      <c r="C3" s="442" t="s">
        <v>19</v>
      </c>
      <c r="D3" s="444" t="s">
        <v>100</v>
      </c>
      <c r="E3" s="444"/>
      <c r="F3" s="444"/>
      <c r="G3" s="444"/>
      <c r="H3" s="445"/>
    </row>
    <row r="4" spans="1:8" ht="24.75" customHeight="1" thickBot="1">
      <c r="A4" s="439"/>
      <c r="B4" s="441"/>
      <c r="C4" s="443"/>
      <c r="D4" s="146" t="s">
        <v>21</v>
      </c>
      <c r="E4" s="97" t="s">
        <v>99</v>
      </c>
      <c r="F4" s="97" t="s">
        <v>101</v>
      </c>
      <c r="G4" s="97" t="s">
        <v>102</v>
      </c>
      <c r="H4" s="114" t="s">
        <v>103</v>
      </c>
    </row>
    <row r="5" spans="1:234" s="88" customFormat="1" ht="11.25">
      <c r="A5" s="79" t="s">
        <v>65</v>
      </c>
      <c r="B5" s="111" t="s">
        <v>66</v>
      </c>
      <c r="C5" s="178">
        <f>SUM(D5:H5)</f>
        <v>4117</v>
      </c>
      <c r="D5" s="179">
        <v>950</v>
      </c>
      <c r="E5" s="180">
        <v>1067</v>
      </c>
      <c r="F5" s="179">
        <v>802</v>
      </c>
      <c r="G5" s="179">
        <v>686</v>
      </c>
      <c r="H5" s="181">
        <v>612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</row>
    <row r="6" spans="1:234" s="182" customFormat="1" ht="22.5">
      <c r="A6" s="12" t="s">
        <v>67</v>
      </c>
      <c r="B6" s="112" t="s">
        <v>68</v>
      </c>
      <c r="C6" s="197">
        <f aca="true" t="shared" si="0" ref="C6:C26">SUM(D6:H6)</f>
        <v>51</v>
      </c>
      <c r="D6" s="64">
        <v>12</v>
      </c>
      <c r="E6" s="64">
        <v>14</v>
      </c>
      <c r="F6" s="64">
        <v>9</v>
      </c>
      <c r="G6" s="64">
        <v>9</v>
      </c>
      <c r="H6" s="138">
        <v>7</v>
      </c>
      <c r="I6" s="88"/>
      <c r="J6" s="88"/>
      <c r="K6" s="88"/>
      <c r="L6" s="88"/>
      <c r="M6" s="88"/>
      <c r="N6" s="88"/>
      <c r="O6" s="88"/>
      <c r="P6" s="8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</row>
    <row r="7" spans="1:234" s="182" customFormat="1" ht="11.25">
      <c r="A7" s="12" t="s">
        <v>69</v>
      </c>
      <c r="B7" s="112" t="s">
        <v>70</v>
      </c>
      <c r="C7" s="197">
        <f t="shared" si="0"/>
        <v>1114</v>
      </c>
      <c r="D7" s="64">
        <v>258</v>
      </c>
      <c r="E7" s="64">
        <v>289</v>
      </c>
      <c r="F7" s="64">
        <v>206</v>
      </c>
      <c r="G7" s="64">
        <v>199</v>
      </c>
      <c r="H7" s="138">
        <v>162</v>
      </c>
      <c r="I7" s="88"/>
      <c r="J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</row>
    <row r="8" spans="1:9" ht="12">
      <c r="A8" s="200" t="s">
        <v>139</v>
      </c>
      <c r="B8" s="201" t="s">
        <v>129</v>
      </c>
      <c r="C8" s="202">
        <f t="shared" si="0"/>
        <v>1094</v>
      </c>
      <c r="D8" s="203">
        <v>254</v>
      </c>
      <c r="E8" s="203">
        <v>283</v>
      </c>
      <c r="F8" s="203">
        <v>203</v>
      </c>
      <c r="G8" s="203">
        <v>196</v>
      </c>
      <c r="H8" s="204">
        <v>158</v>
      </c>
      <c r="I8" s="88"/>
    </row>
    <row r="9" spans="1:9" ht="34.5">
      <c r="A9" s="12" t="s">
        <v>71</v>
      </c>
      <c r="B9" s="112" t="s">
        <v>72</v>
      </c>
      <c r="C9" s="289">
        <f t="shared" si="0"/>
        <v>12</v>
      </c>
      <c r="D9" s="290">
        <v>3</v>
      </c>
      <c r="E9" s="290">
        <v>2</v>
      </c>
      <c r="F9" s="290">
        <v>3</v>
      </c>
      <c r="G9" s="290">
        <v>1</v>
      </c>
      <c r="H9" s="291">
        <v>3</v>
      </c>
      <c r="I9" s="88"/>
    </row>
    <row r="10" spans="1:9" ht="22.5">
      <c r="A10" s="12" t="s">
        <v>73</v>
      </c>
      <c r="B10" s="112" t="s">
        <v>74</v>
      </c>
      <c r="C10" s="289">
        <f t="shared" si="0"/>
        <v>87</v>
      </c>
      <c r="D10" s="290">
        <v>20</v>
      </c>
      <c r="E10" s="290">
        <v>26</v>
      </c>
      <c r="F10" s="290">
        <v>8</v>
      </c>
      <c r="G10" s="290">
        <v>19</v>
      </c>
      <c r="H10" s="291">
        <v>14</v>
      </c>
      <c r="I10" s="88"/>
    </row>
    <row r="11" spans="1:9" ht="11.25">
      <c r="A11" s="12" t="s">
        <v>75</v>
      </c>
      <c r="B11" s="112" t="s">
        <v>76</v>
      </c>
      <c r="C11" s="197">
        <f t="shared" si="0"/>
        <v>394</v>
      </c>
      <c r="D11" s="64">
        <v>93</v>
      </c>
      <c r="E11" s="64">
        <v>92</v>
      </c>
      <c r="F11" s="64">
        <v>91</v>
      </c>
      <c r="G11" s="64">
        <v>74</v>
      </c>
      <c r="H11" s="138">
        <v>44</v>
      </c>
      <c r="I11" s="88"/>
    </row>
    <row r="12" spans="1:9" ht="22.5">
      <c r="A12" s="12" t="s">
        <v>77</v>
      </c>
      <c r="B12" s="112" t="s">
        <v>78</v>
      </c>
      <c r="C12" s="197">
        <f t="shared" si="0"/>
        <v>315</v>
      </c>
      <c r="D12" s="64">
        <v>75</v>
      </c>
      <c r="E12" s="64">
        <v>82</v>
      </c>
      <c r="F12" s="64">
        <v>69</v>
      </c>
      <c r="G12" s="64">
        <v>36</v>
      </c>
      <c r="H12" s="138">
        <v>53</v>
      </c>
      <c r="I12" s="88"/>
    </row>
    <row r="13" spans="1:9" ht="11.25">
      <c r="A13" s="12" t="s">
        <v>79</v>
      </c>
      <c r="B13" s="112" t="s">
        <v>80</v>
      </c>
      <c r="C13" s="197">
        <f t="shared" si="0"/>
        <v>981</v>
      </c>
      <c r="D13" s="64">
        <v>205</v>
      </c>
      <c r="E13" s="64">
        <v>271</v>
      </c>
      <c r="F13" s="64">
        <v>193</v>
      </c>
      <c r="G13" s="64">
        <v>174</v>
      </c>
      <c r="H13" s="138">
        <v>138</v>
      </c>
      <c r="I13" s="88"/>
    </row>
    <row r="14" spans="1:9" ht="12">
      <c r="A14" s="200" t="s">
        <v>137</v>
      </c>
      <c r="B14" s="201" t="s">
        <v>130</v>
      </c>
      <c r="C14" s="202">
        <f t="shared" si="0"/>
        <v>422</v>
      </c>
      <c r="D14" s="205">
        <v>94</v>
      </c>
      <c r="E14" s="205">
        <v>119</v>
      </c>
      <c r="F14" s="205">
        <v>78</v>
      </c>
      <c r="G14" s="205">
        <v>67</v>
      </c>
      <c r="H14" s="206">
        <v>64</v>
      </c>
      <c r="I14" s="88"/>
    </row>
    <row r="15" spans="1:9" ht="12">
      <c r="A15" s="200" t="s">
        <v>138</v>
      </c>
      <c r="B15" s="201" t="s">
        <v>131</v>
      </c>
      <c r="C15" s="202">
        <f t="shared" si="0"/>
        <v>216</v>
      </c>
      <c r="D15" s="205">
        <v>38</v>
      </c>
      <c r="E15" s="205">
        <v>64</v>
      </c>
      <c r="F15" s="205">
        <v>41</v>
      </c>
      <c r="G15" s="205">
        <v>46</v>
      </c>
      <c r="H15" s="206">
        <v>27</v>
      </c>
      <c r="I15" s="88"/>
    </row>
    <row r="16" spans="1:9" ht="11.25">
      <c r="A16" s="12" t="s">
        <v>81</v>
      </c>
      <c r="B16" s="112" t="s">
        <v>82</v>
      </c>
      <c r="C16" s="197">
        <f t="shared" si="0"/>
        <v>558</v>
      </c>
      <c r="D16" s="64">
        <v>119</v>
      </c>
      <c r="E16" s="64">
        <v>153</v>
      </c>
      <c r="F16" s="64">
        <v>109</v>
      </c>
      <c r="G16" s="64">
        <v>79</v>
      </c>
      <c r="H16" s="138">
        <v>98</v>
      </c>
      <c r="I16" s="88"/>
    </row>
    <row r="17" spans="1:9" ht="11.25">
      <c r="A17" s="12" t="s">
        <v>83</v>
      </c>
      <c r="B17" s="112" t="s">
        <v>84</v>
      </c>
      <c r="C17" s="197">
        <f t="shared" si="0"/>
        <v>212</v>
      </c>
      <c r="D17" s="64">
        <v>52</v>
      </c>
      <c r="E17" s="64">
        <v>55</v>
      </c>
      <c r="F17" s="64">
        <v>34</v>
      </c>
      <c r="G17" s="64">
        <v>38</v>
      </c>
      <c r="H17" s="138">
        <v>33</v>
      </c>
      <c r="I17" s="88"/>
    </row>
    <row r="18" spans="1:9" ht="22.5">
      <c r="A18" s="60" t="s">
        <v>85</v>
      </c>
      <c r="B18" s="112" t="s">
        <v>86</v>
      </c>
      <c r="C18" s="197">
        <f t="shared" si="0"/>
        <v>33</v>
      </c>
      <c r="D18" s="64">
        <v>4</v>
      </c>
      <c r="E18" s="64">
        <v>11</v>
      </c>
      <c r="F18" s="64">
        <v>8</v>
      </c>
      <c r="G18" s="64">
        <v>5</v>
      </c>
      <c r="H18" s="138">
        <v>5</v>
      </c>
      <c r="I18" s="88"/>
    </row>
    <row r="19" spans="1:9" ht="11.25">
      <c r="A19" s="12" t="s">
        <v>87</v>
      </c>
      <c r="B19" s="112" t="s">
        <v>88</v>
      </c>
      <c r="C19" s="197">
        <f t="shared" si="0"/>
        <v>68</v>
      </c>
      <c r="D19" s="64">
        <v>22</v>
      </c>
      <c r="E19" s="64">
        <v>17</v>
      </c>
      <c r="F19" s="64">
        <v>10</v>
      </c>
      <c r="G19" s="64">
        <v>11</v>
      </c>
      <c r="H19" s="138">
        <v>8</v>
      </c>
      <c r="I19" s="88"/>
    </row>
    <row r="20" spans="1:9" ht="23.25">
      <c r="A20" s="12" t="s">
        <v>89</v>
      </c>
      <c r="B20" s="112" t="s">
        <v>90</v>
      </c>
      <c r="C20" s="197">
        <f t="shared" si="0"/>
        <v>1</v>
      </c>
      <c r="D20" s="64">
        <v>0</v>
      </c>
      <c r="E20" s="64">
        <v>1</v>
      </c>
      <c r="F20" s="64">
        <v>0</v>
      </c>
      <c r="G20" s="64">
        <v>0</v>
      </c>
      <c r="H20" s="138">
        <v>0</v>
      </c>
      <c r="I20" s="57"/>
    </row>
    <row r="21" spans="1:9" ht="22.5">
      <c r="A21" s="12" t="s">
        <v>91</v>
      </c>
      <c r="B21" s="112" t="s">
        <v>92</v>
      </c>
      <c r="C21" s="197">
        <f t="shared" si="0"/>
        <v>11</v>
      </c>
      <c r="D21" s="64">
        <v>5</v>
      </c>
      <c r="E21" s="64">
        <v>0</v>
      </c>
      <c r="F21" s="64">
        <v>3</v>
      </c>
      <c r="G21" s="64">
        <v>1</v>
      </c>
      <c r="H21" s="138">
        <v>2</v>
      </c>
      <c r="I21" s="88"/>
    </row>
    <row r="22" spans="1:9" ht="22.5">
      <c r="A22" s="12" t="s">
        <v>93</v>
      </c>
      <c r="B22" s="112" t="s">
        <v>94</v>
      </c>
      <c r="C22" s="197">
        <f t="shared" si="0"/>
        <v>20</v>
      </c>
      <c r="D22" s="64">
        <v>2</v>
      </c>
      <c r="E22" s="64">
        <v>4</v>
      </c>
      <c r="F22" s="64">
        <v>7</v>
      </c>
      <c r="G22" s="64">
        <v>3</v>
      </c>
      <c r="H22" s="138">
        <v>4</v>
      </c>
      <c r="I22" s="88"/>
    </row>
    <row r="23" spans="1:9" ht="22.5">
      <c r="A23" s="12" t="s">
        <v>95</v>
      </c>
      <c r="B23" s="112" t="s">
        <v>96</v>
      </c>
      <c r="C23" s="197">
        <f t="shared" si="0"/>
        <v>36</v>
      </c>
      <c r="D23" s="64">
        <v>8</v>
      </c>
      <c r="E23" s="64">
        <v>5</v>
      </c>
      <c r="F23" s="64">
        <v>13</v>
      </c>
      <c r="G23" s="64">
        <v>4</v>
      </c>
      <c r="H23" s="138">
        <v>6</v>
      </c>
      <c r="I23" s="88"/>
    </row>
    <row r="24" spans="1:9" ht="22.5">
      <c r="A24" s="12" t="s">
        <v>97</v>
      </c>
      <c r="B24" s="112" t="s">
        <v>98</v>
      </c>
      <c r="C24" s="197">
        <f t="shared" si="0"/>
        <v>224</v>
      </c>
      <c r="D24" s="64">
        <v>72</v>
      </c>
      <c r="E24" s="64">
        <v>45</v>
      </c>
      <c r="F24" s="64">
        <v>39</v>
      </c>
      <c r="G24" s="64">
        <v>33</v>
      </c>
      <c r="H24" s="138">
        <v>35</v>
      </c>
      <c r="I24" s="88"/>
    </row>
    <row r="25" spans="1:9" ht="12">
      <c r="A25" s="200" t="s">
        <v>135</v>
      </c>
      <c r="B25" s="201" t="s">
        <v>132</v>
      </c>
      <c r="C25" s="202">
        <f t="shared" si="0"/>
        <v>12</v>
      </c>
      <c r="D25" s="203">
        <v>0</v>
      </c>
      <c r="E25" s="203">
        <v>1</v>
      </c>
      <c r="F25" s="203">
        <v>6</v>
      </c>
      <c r="G25" s="203">
        <v>2</v>
      </c>
      <c r="H25" s="204">
        <v>3</v>
      </c>
      <c r="I25" s="88"/>
    </row>
    <row r="26" spans="1:9" ht="24">
      <c r="A26" s="207" t="s">
        <v>136</v>
      </c>
      <c r="B26" s="201" t="s">
        <v>133</v>
      </c>
      <c r="C26" s="202">
        <f t="shared" si="0"/>
        <v>42</v>
      </c>
      <c r="D26" s="203">
        <v>14</v>
      </c>
      <c r="E26" s="203">
        <v>8</v>
      </c>
      <c r="F26" s="203">
        <v>8</v>
      </c>
      <c r="G26" s="203">
        <v>7</v>
      </c>
      <c r="H26" s="204">
        <v>5</v>
      </c>
      <c r="I26" s="88"/>
    </row>
    <row r="27" spans="1:9" ht="25.5">
      <c r="A27" s="341" t="s">
        <v>240</v>
      </c>
      <c r="B27" s="337" t="s">
        <v>246</v>
      </c>
      <c r="C27" s="338">
        <v>38</v>
      </c>
      <c r="D27" s="339">
        <v>11</v>
      </c>
      <c r="E27" s="339">
        <v>8</v>
      </c>
      <c r="F27" s="339">
        <v>8</v>
      </c>
      <c r="G27" s="339">
        <v>6</v>
      </c>
      <c r="H27" s="340">
        <v>5</v>
      </c>
      <c r="I27" s="88"/>
    </row>
    <row r="28" spans="1:8" ht="12" thickBot="1">
      <c r="A28" s="13"/>
      <c r="B28" s="113"/>
      <c r="C28" s="142"/>
      <c r="D28" s="140"/>
      <c r="E28" s="139"/>
      <c r="F28" s="140"/>
      <c r="G28" s="140"/>
      <c r="H28" s="141"/>
    </row>
    <row r="29" spans="1:8" ht="11.25">
      <c r="A29" s="11"/>
      <c r="B29" s="11"/>
      <c r="C29" s="11"/>
      <c r="D29" s="74"/>
      <c r="E29" s="74"/>
      <c r="F29" s="74"/>
      <c r="G29" s="74"/>
      <c r="H29" s="74"/>
    </row>
    <row r="30" spans="1:15" ht="14.25">
      <c r="A30" s="437" t="s">
        <v>242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</row>
    <row r="31" spans="1:15" ht="14.25">
      <c r="A31" s="334" t="s">
        <v>247</v>
      </c>
      <c r="B31" s="335"/>
      <c r="C31" s="335"/>
      <c r="D31" s="336" t="s">
        <v>244</v>
      </c>
      <c r="E31" s="335"/>
      <c r="F31" s="335"/>
      <c r="G31" s="11"/>
      <c r="H31" s="335"/>
      <c r="I31" s="147" t="s">
        <v>248</v>
      </c>
      <c r="J31" s="335"/>
      <c r="K31" s="335"/>
      <c r="L31" s="335"/>
      <c r="N31" s="335"/>
      <c r="O31" s="335"/>
    </row>
  </sheetData>
  <sheetProtection/>
  <mergeCells count="6">
    <mergeCell ref="A3:A4"/>
    <mergeCell ref="B3:B4"/>
    <mergeCell ref="C3:C4"/>
    <mergeCell ref="D3:H3"/>
    <mergeCell ref="A2:P2"/>
    <mergeCell ref="A30:O30"/>
  </mergeCells>
  <hyperlinks>
    <hyperlink ref="D31" r:id="rId1" display="Guidance Note to Users on Suicide Statistics in Northern Ireland"/>
  </hyperlinks>
  <printOptions/>
  <pageMargins left="0.75" right="0.75" top="1" bottom="1" header="0.5" footer="0.5"/>
  <pageSetup horizontalDpi="600" verticalDpi="600" orientation="landscape" paperSize="9" scale="8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spans="1:5" ht="13.5">
      <c r="A1" s="28" t="s">
        <v>104</v>
      </c>
      <c r="B1" s="29"/>
      <c r="C1" s="29"/>
      <c r="D1" s="29"/>
      <c r="E1" s="29"/>
    </row>
    <row r="2" spans="1:5" ht="12">
      <c r="A2" s="29"/>
      <c r="B2" s="29"/>
      <c r="C2" s="29"/>
      <c r="D2" s="29"/>
      <c r="E2" s="29"/>
    </row>
    <row r="3" spans="1:5" ht="12">
      <c r="A3" s="62" t="s">
        <v>205</v>
      </c>
      <c r="B3" s="29"/>
      <c r="C3" s="29"/>
      <c r="D3" s="29"/>
      <c r="E3" s="29"/>
    </row>
    <row r="4" spans="1:5" ht="12">
      <c r="A4" s="30" t="s">
        <v>141</v>
      </c>
      <c r="B4" s="29"/>
      <c r="C4" s="29"/>
      <c r="D4" s="29"/>
      <c r="E4" s="29"/>
    </row>
    <row r="5" spans="1:5" ht="12">
      <c r="A5" s="31" t="s">
        <v>213</v>
      </c>
      <c r="B5" s="29"/>
      <c r="C5" s="29"/>
      <c r="D5" s="29"/>
      <c r="E5" s="29"/>
    </row>
    <row r="6" spans="1:5" ht="12">
      <c r="A6" s="29"/>
      <c r="B6" s="29"/>
      <c r="C6" s="29"/>
      <c r="D6" s="29"/>
      <c r="E6" s="29"/>
    </row>
    <row r="7" spans="1:5" s="1" customFormat="1" ht="12">
      <c r="A7" s="30" t="s">
        <v>159</v>
      </c>
      <c r="B7" s="30"/>
      <c r="C7" s="30"/>
      <c r="D7" s="30"/>
      <c r="E7" s="30"/>
    </row>
    <row r="8" spans="1:5" s="1" customFormat="1" ht="12">
      <c r="A8" s="30" t="s">
        <v>160</v>
      </c>
      <c r="B8" s="30"/>
      <c r="C8" s="30"/>
      <c r="D8" s="30"/>
      <c r="E8" s="30"/>
    </row>
    <row r="9" spans="1:5" s="1" customFormat="1" ht="12">
      <c r="A9" s="30" t="s">
        <v>161</v>
      </c>
      <c r="B9" s="30"/>
      <c r="C9" s="30"/>
      <c r="D9" s="30"/>
      <c r="E9" s="30"/>
    </row>
    <row r="10" spans="1:5" s="1" customFormat="1" ht="12">
      <c r="A10" s="30"/>
      <c r="B10" s="30"/>
      <c r="C10" s="30"/>
      <c r="D10" s="30"/>
      <c r="E10" s="30"/>
    </row>
    <row r="11" spans="1:5" s="1" customFormat="1" ht="12">
      <c r="A11" s="30" t="s">
        <v>162</v>
      </c>
      <c r="B11" s="30"/>
      <c r="C11" s="30"/>
      <c r="D11" s="30"/>
      <c r="E11" s="30"/>
    </row>
    <row r="12" spans="1:5" s="1" customFormat="1" ht="12">
      <c r="A12" s="32" t="s">
        <v>163</v>
      </c>
      <c r="B12" s="30"/>
      <c r="C12" s="30"/>
      <c r="D12" s="30"/>
      <c r="E12" s="30"/>
    </row>
    <row r="13" spans="1:5" s="1" customFormat="1" ht="12">
      <c r="A13" s="30" t="s">
        <v>164</v>
      </c>
      <c r="B13" s="30"/>
      <c r="C13" s="30"/>
      <c r="D13" s="30"/>
      <c r="E13" s="30"/>
    </row>
    <row r="14" spans="1:5" s="1" customFormat="1" ht="12">
      <c r="A14" s="30" t="s">
        <v>165</v>
      </c>
      <c r="B14" s="30"/>
      <c r="C14" s="30"/>
      <c r="D14" s="30"/>
      <c r="E14" s="30"/>
    </row>
    <row r="15" spans="1:5" s="1" customFormat="1" ht="12">
      <c r="A15" s="30" t="s">
        <v>166</v>
      </c>
      <c r="B15" s="30"/>
      <c r="C15" s="30"/>
      <c r="D15" s="30"/>
      <c r="E15" s="30"/>
    </row>
    <row r="16" spans="1:5" s="1" customFormat="1" ht="12">
      <c r="A16" s="30"/>
      <c r="B16" s="30"/>
      <c r="C16" s="30"/>
      <c r="D16" s="30"/>
      <c r="E16" s="30"/>
    </row>
    <row r="17" spans="1:5" s="1" customFormat="1" ht="12">
      <c r="A17" s="30" t="s">
        <v>167</v>
      </c>
      <c r="B17" s="30"/>
      <c r="C17" s="30"/>
      <c r="D17" s="30"/>
      <c r="E17" s="30"/>
    </row>
    <row r="18" spans="1:5" s="1" customFormat="1" ht="12">
      <c r="A18" s="30" t="s">
        <v>168</v>
      </c>
      <c r="B18" s="30"/>
      <c r="C18" s="30"/>
      <c r="D18" s="30"/>
      <c r="E18" s="30"/>
    </row>
    <row r="19" spans="1:5" s="1" customFormat="1" ht="12">
      <c r="A19" s="30"/>
      <c r="B19" s="30"/>
      <c r="C19" s="30"/>
      <c r="D19" s="30"/>
      <c r="E19" s="30"/>
    </row>
    <row r="20" spans="1:5" ht="12">
      <c r="A20" s="30" t="s">
        <v>169</v>
      </c>
      <c r="B20" s="30"/>
      <c r="C20" s="30"/>
      <c r="D20" s="29"/>
      <c r="E20" s="29"/>
    </row>
    <row r="21" spans="1:5" ht="12">
      <c r="A21" s="30" t="s">
        <v>170</v>
      </c>
      <c r="B21" s="30"/>
      <c r="C21" s="30"/>
      <c r="D21" s="29"/>
      <c r="E21" s="29"/>
    </row>
    <row r="22" spans="1:5" ht="12">
      <c r="A22" s="30"/>
      <c r="B22" s="30"/>
      <c r="C22" s="30"/>
      <c r="D22" s="29"/>
      <c r="E22" s="29"/>
    </row>
    <row r="23" spans="1:5" ht="12.75">
      <c r="A23" s="33" t="s">
        <v>105</v>
      </c>
      <c r="B23" s="62" t="s">
        <v>219</v>
      </c>
      <c r="C23" s="30"/>
      <c r="D23" s="29"/>
      <c r="E23" s="29"/>
    </row>
    <row r="24" spans="1:5" ht="12">
      <c r="A24" s="30"/>
      <c r="B24" s="62" t="s">
        <v>206</v>
      </c>
      <c r="C24" s="30"/>
      <c r="D24" s="29"/>
      <c r="E24" s="29"/>
    </row>
    <row r="25" spans="1:5" ht="12">
      <c r="A25" s="30"/>
      <c r="B25" s="62" t="s">
        <v>207</v>
      </c>
      <c r="C25" s="30"/>
      <c r="D25" s="29"/>
      <c r="E25" s="29"/>
    </row>
    <row r="26" spans="1:5" ht="12">
      <c r="A26" s="30"/>
      <c r="B26" s="30" t="s">
        <v>21</v>
      </c>
      <c r="C26" s="30"/>
      <c r="D26" s="29"/>
      <c r="E26" s="29"/>
    </row>
    <row r="27" spans="1:5" ht="12">
      <c r="A27" s="30"/>
      <c r="B27" s="62" t="s">
        <v>208</v>
      </c>
      <c r="C27" s="30"/>
      <c r="D27" s="29"/>
      <c r="E27" s="29"/>
    </row>
    <row r="28" spans="1:5" ht="12">
      <c r="A28" s="30"/>
      <c r="B28" s="30"/>
      <c r="C28" s="30"/>
      <c r="D28" s="29"/>
      <c r="E28" s="29"/>
    </row>
    <row r="29" spans="1:5" ht="12.75">
      <c r="A29" s="33" t="s">
        <v>106</v>
      </c>
      <c r="B29" s="145" t="s">
        <v>211</v>
      </c>
      <c r="C29" s="30"/>
      <c r="D29" s="29"/>
      <c r="E29" s="29"/>
    </row>
    <row r="30" spans="1:5" ht="12">
      <c r="A30" s="30"/>
      <c r="B30" s="30"/>
      <c r="C30" s="30"/>
      <c r="D30" s="29"/>
      <c r="E30" s="29"/>
    </row>
    <row r="31" spans="1:5" ht="12.75">
      <c r="A31" s="33" t="s">
        <v>107</v>
      </c>
      <c r="B31" s="184" t="s">
        <v>220</v>
      </c>
      <c r="C31" s="30"/>
      <c r="D31" s="29"/>
      <c r="E31" s="29"/>
    </row>
    <row r="32" spans="1:5" ht="12">
      <c r="A32" s="30"/>
      <c r="B32" s="30"/>
      <c r="C32" s="30"/>
      <c r="D32" s="29"/>
      <c r="E32" s="29"/>
    </row>
    <row r="33" spans="1:5" ht="12.75">
      <c r="A33" s="33" t="s">
        <v>108</v>
      </c>
      <c r="B33" s="62" t="s">
        <v>215</v>
      </c>
      <c r="C33" s="30"/>
      <c r="D33" s="29"/>
      <c r="E33" s="29"/>
    </row>
    <row r="34" spans="1:5" ht="12">
      <c r="A34" s="29"/>
      <c r="B34" s="29"/>
      <c r="C34" s="29"/>
      <c r="D34" s="29"/>
      <c r="E34" s="29"/>
    </row>
    <row r="35" spans="1:5" ht="12.75">
      <c r="A35" s="33" t="s">
        <v>158</v>
      </c>
      <c r="B35" s="183">
        <v>44012</v>
      </c>
      <c r="C35" s="29"/>
      <c r="D35" s="29"/>
      <c r="E35" s="29"/>
    </row>
    <row r="36" spans="1:5" ht="12">
      <c r="A36" s="29"/>
      <c r="B36" s="29"/>
      <c r="C36" s="29"/>
      <c r="D36" s="29"/>
      <c r="E36" s="29"/>
    </row>
  </sheetData>
  <sheetProtection/>
  <hyperlinks>
    <hyperlink ref="B31" r:id="rId1" display="info@nisra.gov.uk"/>
    <hyperlink ref="A5" r:id="rId2" display="https://www.nisra.gov.uk/statistics/births-deaths-and-marriages/registrar-general-quarterly-report"/>
  </hyperlinks>
  <printOptions/>
  <pageMargins left="0.75" right="0.75" top="1" bottom="1" header="0.5" footer="0.5"/>
  <pageSetup horizontalDpi="600" verticalDpi="600" orientation="portrait" paperSize="9" r:id="rId5"/>
  <legacyDrawing r:id="rId4"/>
  <oleObjects>
    <oleObject progId="" shapeId="487348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:B36"/>
  <sheetViews>
    <sheetView showGridLines="0" zoomScale="85" zoomScaleNormal="85" zoomScalePageLayoutView="0" workbookViewId="0" topLeftCell="A1">
      <selection activeCell="S1" sqref="S1"/>
    </sheetView>
  </sheetViews>
  <sheetFormatPr defaultColWidth="9.140625" defaultRowHeight="12.75"/>
  <sheetData>
    <row r="36" ht="14.25">
      <c r="B36" s="2" t="s">
        <v>201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:B34"/>
  <sheetViews>
    <sheetView showGridLines="0" zoomScale="85" zoomScaleNormal="85" zoomScalePageLayoutView="0" workbookViewId="0" topLeftCell="A4">
      <selection activeCell="S1" sqref="S1"/>
    </sheetView>
  </sheetViews>
  <sheetFormatPr defaultColWidth="9.140625" defaultRowHeight="12.75"/>
  <sheetData>
    <row r="34" ht="14.25">
      <c r="B34" s="2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1">
      <pane ySplit="3" topLeftCell="A70" activePane="bottomLeft" state="frozen"/>
      <selection pane="topLeft" activeCell="T14" sqref="T14"/>
      <selection pane="bottomLeft" activeCell="I86" sqref="I86"/>
    </sheetView>
  </sheetViews>
  <sheetFormatPr defaultColWidth="9.140625" defaultRowHeight="12.75"/>
  <cols>
    <col min="1" max="1" width="10.8515625" style="3" customWidth="1"/>
    <col min="2" max="2" width="11.421875" style="3" customWidth="1"/>
    <col min="3" max="5" width="9.140625" style="3" customWidth="1"/>
    <col min="6" max="7" width="13.28125" style="15" customWidth="1"/>
    <col min="8" max="8" width="16.421875" style="15" customWidth="1"/>
    <col min="9" max="16384" width="9.140625" style="3" customWidth="1"/>
  </cols>
  <sheetData>
    <row r="1" ht="11.25">
      <c r="A1" s="14" t="s">
        <v>142</v>
      </c>
    </row>
    <row r="2" ht="12" thickBot="1"/>
    <row r="3" spans="1:8" ht="22.5">
      <c r="A3" s="17" t="s">
        <v>109</v>
      </c>
      <c r="B3" s="18" t="s">
        <v>110</v>
      </c>
      <c r="C3" s="20" t="s">
        <v>111</v>
      </c>
      <c r="D3" s="20" t="s">
        <v>115</v>
      </c>
      <c r="E3" s="19" t="s">
        <v>112</v>
      </c>
      <c r="F3" s="8" t="s">
        <v>143</v>
      </c>
      <c r="G3" s="8" t="s">
        <v>144</v>
      </c>
      <c r="H3" s="16" t="s">
        <v>145</v>
      </c>
    </row>
    <row r="4" spans="1:8" ht="11.25">
      <c r="A4" s="9">
        <v>1999</v>
      </c>
      <c r="B4" s="10">
        <v>1</v>
      </c>
      <c r="C4" s="6">
        <v>5922</v>
      </c>
      <c r="D4" s="7">
        <v>4722</v>
      </c>
      <c r="E4" s="22">
        <v>850</v>
      </c>
      <c r="F4" s="7"/>
      <c r="G4" s="7"/>
      <c r="H4" s="21"/>
    </row>
    <row r="5" spans="1:8" ht="11.25">
      <c r="A5" s="9"/>
      <c r="B5" s="10">
        <v>2</v>
      </c>
      <c r="C5" s="6">
        <v>5862</v>
      </c>
      <c r="D5" s="7">
        <v>3682</v>
      </c>
      <c r="E5" s="22">
        <v>2111</v>
      </c>
      <c r="F5" s="7">
        <f aca="true" t="shared" si="0" ref="F5:F36">AVERAGE(C4:C7)</f>
        <v>5739.25</v>
      </c>
      <c r="G5" s="7">
        <f>AVERAGE(D4:D7)</f>
        <v>3915.75</v>
      </c>
      <c r="H5" s="21">
        <f>AVERAGE(E4:E7)</f>
        <v>1907</v>
      </c>
    </row>
    <row r="6" spans="1:8" ht="11.25">
      <c r="A6" s="9"/>
      <c r="B6" s="10">
        <v>3</v>
      </c>
      <c r="C6" s="6">
        <v>6029</v>
      </c>
      <c r="D6" s="7">
        <v>3456</v>
      </c>
      <c r="E6" s="22">
        <v>3190</v>
      </c>
      <c r="F6" s="7">
        <f t="shared" si="0"/>
        <v>5705.25</v>
      </c>
      <c r="G6" s="7">
        <f aca="true" t="shared" si="1" ref="G6:G37">AVERAGE(D5:D8)</f>
        <v>3909</v>
      </c>
      <c r="H6" s="21">
        <f aca="true" t="shared" si="2" ref="H6:H37">AVERAGE(E5:E8)</f>
        <v>1900.25</v>
      </c>
    </row>
    <row r="7" spans="1:8" ht="11.25">
      <c r="A7" s="9"/>
      <c r="B7" s="10">
        <v>4</v>
      </c>
      <c r="C7" s="6">
        <v>5144</v>
      </c>
      <c r="D7" s="7">
        <v>3803</v>
      </c>
      <c r="E7" s="22">
        <v>1477</v>
      </c>
      <c r="F7" s="7">
        <f t="shared" si="0"/>
        <v>5568.5</v>
      </c>
      <c r="G7" s="7">
        <f t="shared" si="1"/>
        <v>3880.75</v>
      </c>
      <c r="H7" s="21">
        <f t="shared" si="2"/>
        <v>1895</v>
      </c>
    </row>
    <row r="8" spans="1:8" ht="11.25">
      <c r="A8" s="9">
        <v>2000</v>
      </c>
      <c r="B8" s="10">
        <v>1</v>
      </c>
      <c r="C8" s="6">
        <v>5786</v>
      </c>
      <c r="D8" s="7">
        <v>4695</v>
      </c>
      <c r="E8" s="22">
        <v>823</v>
      </c>
      <c r="F8" s="7">
        <f t="shared" si="0"/>
        <v>5424.5</v>
      </c>
      <c r="G8" s="7">
        <f t="shared" si="1"/>
        <v>3812.25</v>
      </c>
      <c r="H8" s="21">
        <f t="shared" si="2"/>
        <v>1940.25</v>
      </c>
    </row>
    <row r="9" spans="1:8" ht="11.25">
      <c r="A9" s="9"/>
      <c r="B9" s="10">
        <v>2</v>
      </c>
      <c r="C9" s="6">
        <v>5315</v>
      </c>
      <c r="D9" s="7">
        <v>3569</v>
      </c>
      <c r="E9" s="22">
        <v>2090</v>
      </c>
      <c r="F9" s="7">
        <f t="shared" si="0"/>
        <v>5378</v>
      </c>
      <c r="G9" s="7">
        <f t="shared" si="1"/>
        <v>3725.75</v>
      </c>
      <c r="H9" s="21">
        <f t="shared" si="2"/>
        <v>1896</v>
      </c>
    </row>
    <row r="10" spans="1:8" ht="11.25">
      <c r="A10" s="9"/>
      <c r="B10" s="10">
        <v>3</v>
      </c>
      <c r="C10" s="6">
        <v>5453</v>
      </c>
      <c r="D10" s="7">
        <v>3182</v>
      </c>
      <c r="E10" s="22">
        <v>3371</v>
      </c>
      <c r="F10" s="7">
        <f t="shared" si="0"/>
        <v>5380.5</v>
      </c>
      <c r="G10" s="7">
        <f t="shared" si="1"/>
        <v>3577.75</v>
      </c>
      <c r="H10" s="21">
        <f t="shared" si="2"/>
        <v>1880.25</v>
      </c>
    </row>
    <row r="11" spans="1:8" ht="11.25">
      <c r="A11" s="9"/>
      <c r="B11" s="10">
        <v>4</v>
      </c>
      <c r="C11" s="6">
        <v>4958</v>
      </c>
      <c r="D11" s="7">
        <v>3457</v>
      </c>
      <c r="E11" s="22">
        <v>1300</v>
      </c>
      <c r="F11" s="7">
        <f t="shared" si="0"/>
        <v>5388.75</v>
      </c>
      <c r="G11" s="7">
        <f t="shared" si="1"/>
        <v>3578.75</v>
      </c>
      <c r="H11" s="21">
        <f t="shared" si="2"/>
        <v>1868.75</v>
      </c>
    </row>
    <row r="12" spans="1:8" ht="11.25">
      <c r="A12" s="9">
        <v>2001</v>
      </c>
      <c r="B12" s="10">
        <v>1</v>
      </c>
      <c r="C12" s="6">
        <v>5796</v>
      </c>
      <c r="D12" s="7">
        <v>4103</v>
      </c>
      <c r="E12" s="22">
        <v>760</v>
      </c>
      <c r="F12" s="7">
        <f t="shared" si="0"/>
        <v>5414.75</v>
      </c>
      <c r="G12" s="7">
        <f t="shared" si="1"/>
        <v>3617.25</v>
      </c>
      <c r="H12" s="21">
        <f t="shared" si="2"/>
        <v>1823.25</v>
      </c>
    </row>
    <row r="13" spans="1:8" ht="11.25">
      <c r="A13" s="9"/>
      <c r="B13" s="10">
        <v>2</v>
      </c>
      <c r="C13" s="6">
        <v>5348</v>
      </c>
      <c r="D13" s="7">
        <v>3573</v>
      </c>
      <c r="E13" s="22">
        <v>2044</v>
      </c>
      <c r="F13" s="7">
        <f t="shared" si="0"/>
        <v>5490.5</v>
      </c>
      <c r="G13" s="7">
        <f t="shared" si="1"/>
        <v>3628.25</v>
      </c>
      <c r="H13" s="21">
        <f t="shared" si="2"/>
        <v>1820.25</v>
      </c>
    </row>
    <row r="14" spans="1:8" ht="11.25">
      <c r="A14" s="9"/>
      <c r="B14" s="10">
        <v>3</v>
      </c>
      <c r="C14" s="6">
        <v>5557</v>
      </c>
      <c r="D14" s="7">
        <v>3336</v>
      </c>
      <c r="E14" s="22">
        <v>3189</v>
      </c>
      <c r="F14" s="7">
        <f t="shared" si="0"/>
        <v>5367.5</v>
      </c>
      <c r="G14" s="7">
        <f t="shared" si="1"/>
        <v>3570.25</v>
      </c>
      <c r="H14" s="21">
        <f t="shared" si="2"/>
        <v>1832.75</v>
      </c>
    </row>
    <row r="15" spans="1:8" ht="11.25">
      <c r="A15" s="9"/>
      <c r="B15" s="10">
        <v>4</v>
      </c>
      <c r="C15" s="6">
        <v>5261</v>
      </c>
      <c r="D15" s="7">
        <v>3501</v>
      </c>
      <c r="E15" s="22">
        <v>1288</v>
      </c>
      <c r="F15" s="7">
        <f t="shared" si="0"/>
        <v>5364</v>
      </c>
      <c r="G15" s="7">
        <f t="shared" si="1"/>
        <v>3554.75</v>
      </c>
      <c r="H15" s="21">
        <f t="shared" si="2"/>
        <v>1867.25</v>
      </c>
    </row>
    <row r="16" spans="1:8" ht="11.25">
      <c r="A16" s="9">
        <v>2002</v>
      </c>
      <c r="B16" s="10">
        <v>1</v>
      </c>
      <c r="C16" s="6">
        <v>5304</v>
      </c>
      <c r="D16" s="7">
        <v>3871</v>
      </c>
      <c r="E16" s="22">
        <v>810</v>
      </c>
      <c r="F16" s="7">
        <f t="shared" si="0"/>
        <v>5360.25</v>
      </c>
      <c r="G16" s="7">
        <f t="shared" si="1"/>
        <v>3602.5</v>
      </c>
      <c r="H16" s="21">
        <f t="shared" si="2"/>
        <v>1884.5</v>
      </c>
    </row>
    <row r="17" spans="1:8" ht="11.25">
      <c r="A17" s="9"/>
      <c r="B17" s="10">
        <v>2</v>
      </c>
      <c r="C17" s="6">
        <v>5334</v>
      </c>
      <c r="D17" s="7">
        <v>3511</v>
      </c>
      <c r="E17" s="22">
        <v>2182</v>
      </c>
      <c r="F17" s="7">
        <f t="shared" si="0"/>
        <v>5346.25</v>
      </c>
      <c r="G17" s="7">
        <f t="shared" si="1"/>
        <v>3646.5</v>
      </c>
      <c r="H17" s="21">
        <f t="shared" si="2"/>
        <v>1899.75</v>
      </c>
    </row>
    <row r="18" spans="1:8" ht="11.25">
      <c r="A18" s="9"/>
      <c r="B18" s="10">
        <v>3</v>
      </c>
      <c r="C18" s="6">
        <v>5542</v>
      </c>
      <c r="D18" s="7">
        <v>3527</v>
      </c>
      <c r="E18" s="22">
        <v>3258</v>
      </c>
      <c r="F18" s="7">
        <f t="shared" si="0"/>
        <v>5357.75</v>
      </c>
      <c r="G18" s="7">
        <f t="shared" si="1"/>
        <v>3643.75</v>
      </c>
      <c r="H18" s="21">
        <f t="shared" si="2"/>
        <v>1901.5</v>
      </c>
    </row>
    <row r="19" spans="1:8" ht="11.25">
      <c r="A19" s="9"/>
      <c r="B19" s="10">
        <v>4</v>
      </c>
      <c r="C19" s="6">
        <v>5205</v>
      </c>
      <c r="D19" s="7">
        <v>3677</v>
      </c>
      <c r="E19" s="22">
        <v>1349</v>
      </c>
      <c r="F19" s="7">
        <f t="shared" si="0"/>
        <v>5372.25</v>
      </c>
      <c r="G19" s="7">
        <f t="shared" si="1"/>
        <v>3626.5</v>
      </c>
      <c r="H19" s="21">
        <f t="shared" si="2"/>
        <v>1908.5</v>
      </c>
    </row>
    <row r="20" spans="1:8" ht="11.25">
      <c r="A20" s="9">
        <v>2003</v>
      </c>
      <c r="B20" s="10">
        <v>1</v>
      </c>
      <c r="C20" s="6">
        <v>5350</v>
      </c>
      <c r="D20" s="7">
        <v>3860</v>
      </c>
      <c r="E20" s="22">
        <v>817</v>
      </c>
      <c r="F20" s="7">
        <f t="shared" si="0"/>
        <v>5384.25</v>
      </c>
      <c r="G20" s="7">
        <f t="shared" si="1"/>
        <v>3610.75</v>
      </c>
      <c r="H20" s="21">
        <f t="shared" si="2"/>
        <v>1918.25</v>
      </c>
    </row>
    <row r="21" spans="1:8" ht="11.25">
      <c r="A21" s="9"/>
      <c r="B21" s="10">
        <v>2</v>
      </c>
      <c r="C21" s="6">
        <v>5392</v>
      </c>
      <c r="D21" s="7">
        <v>3442</v>
      </c>
      <c r="E21" s="22">
        <v>2210</v>
      </c>
      <c r="F21" s="7">
        <f t="shared" si="0"/>
        <v>5412</v>
      </c>
      <c r="G21" s="7">
        <f t="shared" si="1"/>
        <v>3615.5</v>
      </c>
      <c r="H21" s="21">
        <f t="shared" si="2"/>
        <v>1939.25</v>
      </c>
    </row>
    <row r="22" spans="1:8" ht="11.25">
      <c r="A22" s="9"/>
      <c r="B22" s="10">
        <v>3</v>
      </c>
      <c r="C22" s="6">
        <v>5590</v>
      </c>
      <c r="D22" s="7">
        <v>3464</v>
      </c>
      <c r="E22" s="22">
        <v>3297</v>
      </c>
      <c r="F22" s="7">
        <f t="shared" si="0"/>
        <v>5493.75</v>
      </c>
      <c r="G22" s="7">
        <f t="shared" si="1"/>
        <v>3617.25</v>
      </c>
      <c r="H22" s="21">
        <f t="shared" si="2"/>
        <v>1940.5</v>
      </c>
    </row>
    <row r="23" spans="1:8" ht="11.25">
      <c r="A23" s="9"/>
      <c r="B23" s="10">
        <v>4</v>
      </c>
      <c r="C23" s="6">
        <v>5316</v>
      </c>
      <c r="D23" s="7">
        <v>3696</v>
      </c>
      <c r="E23" s="22">
        <v>1433</v>
      </c>
      <c r="F23" s="7">
        <f t="shared" si="0"/>
        <v>5504.5</v>
      </c>
      <c r="G23" s="7">
        <f t="shared" si="1"/>
        <v>3646.25</v>
      </c>
      <c r="H23" s="21">
        <f t="shared" si="2"/>
        <v>1991.5</v>
      </c>
    </row>
    <row r="24" spans="1:8" ht="11.25">
      <c r="A24" s="9">
        <v>2004</v>
      </c>
      <c r="B24" s="10">
        <v>1</v>
      </c>
      <c r="C24" s="6">
        <v>5677</v>
      </c>
      <c r="D24" s="7">
        <v>3867</v>
      </c>
      <c r="E24" s="22">
        <v>822</v>
      </c>
      <c r="F24" s="7">
        <f t="shared" si="0"/>
        <v>5553.5</v>
      </c>
      <c r="G24" s="7">
        <f t="shared" si="1"/>
        <v>3638.75</v>
      </c>
      <c r="H24" s="21">
        <f t="shared" si="2"/>
        <v>2038.5</v>
      </c>
    </row>
    <row r="25" spans="1:8" ht="11.25">
      <c r="A25" s="9"/>
      <c r="B25" s="10">
        <v>2</v>
      </c>
      <c r="C25" s="6">
        <v>5435</v>
      </c>
      <c r="D25" s="7">
        <v>3558</v>
      </c>
      <c r="E25" s="22">
        <v>2414</v>
      </c>
      <c r="F25" s="7">
        <f t="shared" si="0"/>
        <v>5579.5</v>
      </c>
      <c r="G25" s="7">
        <f t="shared" si="1"/>
        <v>3588.5</v>
      </c>
      <c r="H25" s="21">
        <f t="shared" si="2"/>
        <v>2082</v>
      </c>
    </row>
    <row r="26" spans="1:8" ht="11.25">
      <c r="A26" s="9"/>
      <c r="B26" s="10">
        <v>3</v>
      </c>
      <c r="C26" s="6">
        <v>5786</v>
      </c>
      <c r="D26" s="7">
        <v>3434</v>
      </c>
      <c r="E26" s="22">
        <v>3485</v>
      </c>
      <c r="F26" s="7">
        <f t="shared" si="0"/>
        <v>5542.75</v>
      </c>
      <c r="G26" s="7">
        <f t="shared" si="1"/>
        <v>3570.75</v>
      </c>
      <c r="H26" s="21">
        <f t="shared" si="2"/>
        <v>2113.5</v>
      </c>
    </row>
    <row r="27" spans="1:8" ht="11.25">
      <c r="A27" s="9"/>
      <c r="B27" s="10">
        <v>4</v>
      </c>
      <c r="C27" s="6">
        <v>5420</v>
      </c>
      <c r="D27" s="7">
        <v>3495</v>
      </c>
      <c r="E27" s="22">
        <v>1607</v>
      </c>
      <c r="F27" s="7">
        <f t="shared" si="0"/>
        <v>5609</v>
      </c>
      <c r="G27" s="7">
        <f t="shared" si="1"/>
        <v>3597.5</v>
      </c>
      <c r="H27" s="21">
        <f t="shared" si="2"/>
        <v>2069.5</v>
      </c>
    </row>
    <row r="28" spans="1:8" ht="11.25">
      <c r="A28" s="9">
        <v>2005</v>
      </c>
      <c r="B28" s="10">
        <v>1</v>
      </c>
      <c r="C28" s="6">
        <v>5530</v>
      </c>
      <c r="D28" s="7">
        <v>3796</v>
      </c>
      <c r="E28" s="22">
        <v>948</v>
      </c>
      <c r="F28" s="7">
        <f t="shared" si="0"/>
        <v>5642</v>
      </c>
      <c r="G28" s="7">
        <f t="shared" si="1"/>
        <v>3578.5</v>
      </c>
      <c r="H28" s="21">
        <f t="shared" si="2"/>
        <v>2077</v>
      </c>
    </row>
    <row r="29" spans="1:8" ht="11.25">
      <c r="A29" s="9"/>
      <c r="B29" s="10">
        <v>2</v>
      </c>
      <c r="C29" s="6">
        <v>5700</v>
      </c>
      <c r="D29" s="7">
        <v>3665</v>
      </c>
      <c r="E29" s="22">
        <v>2238</v>
      </c>
      <c r="F29" s="7">
        <f t="shared" si="0"/>
        <v>5582</v>
      </c>
      <c r="G29" s="7">
        <f t="shared" si="1"/>
        <v>3556</v>
      </c>
      <c r="H29" s="21">
        <f t="shared" si="2"/>
        <v>2035</v>
      </c>
    </row>
    <row r="30" spans="1:8" ht="11.25">
      <c r="A30" s="9"/>
      <c r="B30" s="10">
        <v>3</v>
      </c>
      <c r="C30" s="6">
        <v>5918</v>
      </c>
      <c r="D30" s="7">
        <v>3358</v>
      </c>
      <c r="E30" s="22">
        <v>3515</v>
      </c>
      <c r="F30" s="7">
        <f t="shared" si="0"/>
        <v>5655</v>
      </c>
      <c r="G30" s="7">
        <f t="shared" si="1"/>
        <v>3612.5</v>
      </c>
      <c r="H30" s="21">
        <f t="shared" si="2"/>
        <v>2030</v>
      </c>
    </row>
    <row r="31" spans="1:8" ht="11.25">
      <c r="A31" s="9"/>
      <c r="B31" s="10">
        <v>4</v>
      </c>
      <c r="C31" s="6">
        <v>5180</v>
      </c>
      <c r="D31" s="7">
        <v>3405</v>
      </c>
      <c r="E31" s="22">
        <v>1439</v>
      </c>
      <c r="F31" s="7">
        <f t="shared" si="0"/>
        <v>5671.25</v>
      </c>
      <c r="G31" s="7">
        <f t="shared" si="1"/>
        <v>3601</v>
      </c>
      <c r="H31" s="21">
        <f t="shared" si="2"/>
        <v>2042.25</v>
      </c>
    </row>
    <row r="32" spans="1:8" ht="11.25">
      <c r="A32" s="9">
        <v>2006</v>
      </c>
      <c r="B32" s="10">
        <v>1</v>
      </c>
      <c r="C32" s="6">
        <v>5822</v>
      </c>
      <c r="D32" s="7">
        <v>4022</v>
      </c>
      <c r="E32" s="22">
        <v>928</v>
      </c>
      <c r="F32" s="7">
        <f t="shared" si="0"/>
        <v>5714.25</v>
      </c>
      <c r="G32" s="7">
        <f t="shared" si="1"/>
        <v>3618.25</v>
      </c>
      <c r="H32" s="21">
        <f t="shared" si="2"/>
        <v>2045.5</v>
      </c>
    </row>
    <row r="33" spans="1:8" ht="11.25">
      <c r="A33" s="9"/>
      <c r="B33" s="10">
        <v>2</v>
      </c>
      <c r="C33" s="6">
        <v>5765</v>
      </c>
      <c r="D33" s="7">
        <v>3619</v>
      </c>
      <c r="E33" s="22">
        <v>2287</v>
      </c>
      <c r="F33" s="7">
        <f t="shared" si="0"/>
        <v>5818</v>
      </c>
      <c r="G33" s="7">
        <f t="shared" si="1"/>
        <v>3633</v>
      </c>
      <c r="H33" s="21">
        <f t="shared" si="2"/>
        <v>2064.75</v>
      </c>
    </row>
    <row r="34" spans="1:8" ht="11.25">
      <c r="A34" s="9"/>
      <c r="B34" s="10">
        <v>3</v>
      </c>
      <c r="C34" s="6">
        <v>6090</v>
      </c>
      <c r="D34" s="7">
        <v>3427</v>
      </c>
      <c r="E34" s="22">
        <v>3528</v>
      </c>
      <c r="F34" s="7">
        <f t="shared" si="0"/>
        <v>5898.5</v>
      </c>
      <c r="G34" s="7">
        <f t="shared" si="1"/>
        <v>3674.5</v>
      </c>
      <c r="H34" s="21">
        <f t="shared" si="2"/>
        <v>2071.75</v>
      </c>
    </row>
    <row r="35" spans="1:8" ht="11.25">
      <c r="A35" s="9"/>
      <c r="B35" s="10">
        <v>4</v>
      </c>
      <c r="C35" s="6">
        <v>5595</v>
      </c>
      <c r="D35" s="7">
        <v>3464</v>
      </c>
      <c r="E35" s="22">
        <v>1516</v>
      </c>
      <c r="F35" s="7">
        <f t="shared" si="0"/>
        <v>5955.75</v>
      </c>
      <c r="G35" s="7">
        <f t="shared" si="1"/>
        <v>3672.75</v>
      </c>
      <c r="H35" s="21">
        <f t="shared" si="2"/>
        <v>2097.25</v>
      </c>
    </row>
    <row r="36" spans="1:8" ht="11.25">
      <c r="A36" s="9">
        <v>2007</v>
      </c>
      <c r="B36" s="10">
        <v>1</v>
      </c>
      <c r="C36" s="6">
        <v>6144</v>
      </c>
      <c r="D36" s="7">
        <v>4188</v>
      </c>
      <c r="E36" s="22">
        <v>956</v>
      </c>
      <c r="F36" s="7">
        <f t="shared" si="0"/>
        <v>6045.75</v>
      </c>
      <c r="G36" s="7">
        <f t="shared" si="1"/>
        <v>3629.25</v>
      </c>
      <c r="H36" s="21">
        <f t="shared" si="2"/>
        <v>2163</v>
      </c>
    </row>
    <row r="37" spans="1:8" ht="11.25">
      <c r="A37" s="9"/>
      <c r="B37" s="10">
        <v>2</v>
      </c>
      <c r="C37" s="6">
        <v>5994</v>
      </c>
      <c r="D37" s="7">
        <v>3612</v>
      </c>
      <c r="E37" s="22">
        <v>2389</v>
      </c>
      <c r="F37" s="7">
        <f aca="true" t="shared" si="3" ref="F37:F57">AVERAGE(C36:C39)</f>
        <v>6112.75</v>
      </c>
      <c r="G37" s="7">
        <f t="shared" si="1"/>
        <v>3662.25</v>
      </c>
      <c r="H37" s="21">
        <f t="shared" si="2"/>
        <v>2171.75</v>
      </c>
    </row>
    <row r="38" spans="1:8" ht="11.25">
      <c r="A38" s="9"/>
      <c r="B38" s="10">
        <v>3</v>
      </c>
      <c r="C38" s="6">
        <v>6450</v>
      </c>
      <c r="D38" s="7">
        <v>3253</v>
      </c>
      <c r="E38" s="22">
        <v>3791</v>
      </c>
      <c r="F38" s="7">
        <f t="shared" si="3"/>
        <v>6210.25</v>
      </c>
      <c r="G38" s="7">
        <f aca="true" t="shared" si="4" ref="G38:G59">AVERAGE(D37:D40)</f>
        <v>3651.5</v>
      </c>
      <c r="H38" s="21">
        <f aca="true" t="shared" si="5" ref="H38:H59">AVERAGE(E37:E40)</f>
        <v>2212.25</v>
      </c>
    </row>
    <row r="39" spans="1:8" ht="11.25">
      <c r="A39" s="9"/>
      <c r="B39" s="10">
        <v>4</v>
      </c>
      <c r="C39" s="6">
        <v>5863</v>
      </c>
      <c r="D39" s="7">
        <v>3596</v>
      </c>
      <c r="E39" s="22">
        <v>1551</v>
      </c>
      <c r="F39" s="7">
        <f t="shared" si="3"/>
        <v>6295</v>
      </c>
      <c r="G39" s="7">
        <f t="shared" si="4"/>
        <v>3648.25</v>
      </c>
      <c r="H39" s="21">
        <f t="shared" si="5"/>
        <v>2167</v>
      </c>
    </row>
    <row r="40" spans="1:8" ht="11.25">
      <c r="A40" s="9">
        <v>2008</v>
      </c>
      <c r="B40" s="10">
        <v>1</v>
      </c>
      <c r="C40" s="6">
        <v>6534</v>
      </c>
      <c r="D40" s="7">
        <v>4145</v>
      </c>
      <c r="E40" s="22">
        <v>1118</v>
      </c>
      <c r="F40" s="7">
        <f t="shared" si="3"/>
        <v>6295</v>
      </c>
      <c r="G40" s="7">
        <f t="shared" si="4"/>
        <v>3689.75</v>
      </c>
      <c r="H40" s="21">
        <f t="shared" si="5"/>
        <v>2122.25</v>
      </c>
    </row>
    <row r="41" spans="1:8" ht="11.25">
      <c r="A41" s="9"/>
      <c r="B41" s="10">
        <v>2</v>
      </c>
      <c r="C41" s="6">
        <v>6333</v>
      </c>
      <c r="D41" s="7">
        <v>3599</v>
      </c>
      <c r="E41" s="22">
        <v>2208</v>
      </c>
      <c r="F41" s="7">
        <f t="shared" si="3"/>
        <v>6407.75</v>
      </c>
      <c r="G41" s="7">
        <f t="shared" si="4"/>
        <v>3726.75</v>
      </c>
      <c r="H41" s="21">
        <f t="shared" si="5"/>
        <v>2127.5</v>
      </c>
    </row>
    <row r="42" spans="1:8" ht="11.25">
      <c r="A42" s="9"/>
      <c r="B42" s="10">
        <v>3</v>
      </c>
      <c r="C42" s="6">
        <v>6450</v>
      </c>
      <c r="D42" s="7">
        <v>3419</v>
      </c>
      <c r="E42" s="22">
        <v>3612</v>
      </c>
      <c r="F42" s="7">
        <f t="shared" si="3"/>
        <v>6354.75</v>
      </c>
      <c r="G42" s="7">
        <f t="shared" si="4"/>
        <v>3734.75</v>
      </c>
      <c r="H42" s="21">
        <f t="shared" si="5"/>
        <v>2066.25</v>
      </c>
    </row>
    <row r="43" spans="1:8" ht="11.25">
      <c r="A43" s="9"/>
      <c r="B43" s="10">
        <v>4</v>
      </c>
      <c r="C43" s="6">
        <v>6314</v>
      </c>
      <c r="D43" s="7">
        <v>3744</v>
      </c>
      <c r="E43" s="22">
        <v>1572</v>
      </c>
      <c r="F43" s="7">
        <f t="shared" si="3"/>
        <v>6344.25</v>
      </c>
      <c r="G43" s="7">
        <f t="shared" si="4"/>
        <v>3695.5</v>
      </c>
      <c r="H43" s="21">
        <f t="shared" si="5"/>
        <v>2101.25</v>
      </c>
    </row>
    <row r="44" spans="1:8" ht="11.25">
      <c r="A44" s="9">
        <v>2009</v>
      </c>
      <c r="B44" s="10">
        <v>1</v>
      </c>
      <c r="C44" s="6">
        <v>6322</v>
      </c>
      <c r="D44" s="7">
        <v>4177</v>
      </c>
      <c r="E44" s="22">
        <v>873</v>
      </c>
      <c r="F44" s="7">
        <f t="shared" si="3"/>
        <v>6314.25</v>
      </c>
      <c r="G44" s="7">
        <f t="shared" si="4"/>
        <v>3649.5</v>
      </c>
      <c r="H44" s="21">
        <f t="shared" si="5"/>
        <v>2009.5</v>
      </c>
    </row>
    <row r="45" spans="1:8" ht="11.25">
      <c r="A45" s="9"/>
      <c r="B45" s="10">
        <v>2</v>
      </c>
      <c r="C45" s="6">
        <v>6291</v>
      </c>
      <c r="D45" s="7">
        <v>3442</v>
      </c>
      <c r="E45" s="22">
        <v>2348</v>
      </c>
      <c r="F45" s="7">
        <f t="shared" si="3"/>
        <v>6227.5</v>
      </c>
      <c r="G45" s="7">
        <f t="shared" si="4"/>
        <v>3603.25</v>
      </c>
      <c r="H45" s="21">
        <f t="shared" si="5"/>
        <v>1982.75</v>
      </c>
    </row>
    <row r="46" spans="1:8" ht="11.25">
      <c r="A46" s="9"/>
      <c r="B46" s="10">
        <v>3</v>
      </c>
      <c r="C46" s="6">
        <v>6330</v>
      </c>
      <c r="D46" s="7">
        <v>3235</v>
      </c>
      <c r="E46" s="22">
        <v>3245</v>
      </c>
      <c r="F46" s="7">
        <f t="shared" si="3"/>
        <v>6257.75</v>
      </c>
      <c r="G46" s="7">
        <f t="shared" si="4"/>
        <v>3587.5</v>
      </c>
      <c r="H46" s="21">
        <f t="shared" si="5"/>
        <v>1980</v>
      </c>
    </row>
    <row r="47" spans="1:8" ht="11.25">
      <c r="A47" s="9"/>
      <c r="B47" s="10">
        <v>4</v>
      </c>
      <c r="C47" s="6">
        <v>5967</v>
      </c>
      <c r="D47" s="7">
        <v>3559</v>
      </c>
      <c r="E47" s="22">
        <v>1465</v>
      </c>
      <c r="F47" s="7">
        <f t="shared" si="3"/>
        <v>6258</v>
      </c>
      <c r="G47" s="7">
        <f t="shared" si="4"/>
        <v>3562</v>
      </c>
      <c r="H47" s="21">
        <f t="shared" si="5"/>
        <v>1994.5</v>
      </c>
    </row>
    <row r="48" spans="1:8" ht="11.25">
      <c r="A48" s="9">
        <v>2010</v>
      </c>
      <c r="B48" s="10">
        <v>1</v>
      </c>
      <c r="C48" s="6">
        <v>6443</v>
      </c>
      <c r="D48" s="7">
        <v>4114</v>
      </c>
      <c r="E48" s="22">
        <v>862</v>
      </c>
      <c r="F48" s="7">
        <f t="shared" si="3"/>
        <v>6278.5</v>
      </c>
      <c r="G48" s="7">
        <f t="shared" si="4"/>
        <v>3573</v>
      </c>
      <c r="H48" s="21">
        <f t="shared" si="5"/>
        <v>2003</v>
      </c>
    </row>
    <row r="49" spans="1:8" ht="11.25">
      <c r="A49" s="9"/>
      <c r="B49" s="10">
        <v>2</v>
      </c>
      <c r="C49" s="6">
        <v>6292</v>
      </c>
      <c r="D49" s="7">
        <v>3340</v>
      </c>
      <c r="E49" s="22">
        <v>2406</v>
      </c>
      <c r="F49" s="7">
        <f t="shared" si="3"/>
        <v>6328.75</v>
      </c>
      <c r="G49" s="7">
        <f t="shared" si="4"/>
        <v>3614.25</v>
      </c>
      <c r="H49" s="21">
        <f t="shared" si="5"/>
        <v>2039</v>
      </c>
    </row>
    <row r="50" spans="1:8" ht="11.25">
      <c r="A50" s="9"/>
      <c r="B50" s="10">
        <v>3</v>
      </c>
      <c r="C50" s="6">
        <v>6412</v>
      </c>
      <c r="D50" s="7">
        <v>3279</v>
      </c>
      <c r="E50" s="22">
        <v>3279</v>
      </c>
      <c r="F50" s="7">
        <f t="shared" si="3"/>
        <v>6393.25</v>
      </c>
      <c r="G50" s="7">
        <f t="shared" si="4"/>
        <v>3590.5</v>
      </c>
      <c r="H50" s="21">
        <f t="shared" si="5"/>
        <v>2059.75</v>
      </c>
    </row>
    <row r="51" spans="1:8" ht="11.25">
      <c r="A51" s="9"/>
      <c r="B51" s="10">
        <v>4</v>
      </c>
      <c r="C51" s="6">
        <v>6168</v>
      </c>
      <c r="D51" s="7">
        <v>3724</v>
      </c>
      <c r="E51" s="22">
        <v>1609</v>
      </c>
      <c r="F51" s="7">
        <f t="shared" si="3"/>
        <v>6359.25</v>
      </c>
      <c r="G51" s="7">
        <f t="shared" si="4"/>
        <v>3626.25</v>
      </c>
      <c r="H51" s="21">
        <f t="shared" si="5"/>
        <v>2083.5</v>
      </c>
    </row>
    <row r="52" spans="1:8" ht="11.25">
      <c r="A52" s="9">
        <v>2011</v>
      </c>
      <c r="B52" s="10">
        <v>1</v>
      </c>
      <c r="C52" s="6">
        <v>6701</v>
      </c>
      <c r="D52" s="7">
        <v>4019</v>
      </c>
      <c r="E52" s="22">
        <v>945</v>
      </c>
      <c r="F52" s="7">
        <f t="shared" si="3"/>
        <v>6376.75</v>
      </c>
      <c r="G52" s="7">
        <f t="shared" si="4"/>
        <v>3622.5</v>
      </c>
      <c r="H52" s="21">
        <f t="shared" si="5"/>
        <v>2111</v>
      </c>
    </row>
    <row r="53" spans="1:8" ht="11.25">
      <c r="A53" s="9"/>
      <c r="B53" s="10">
        <v>2</v>
      </c>
      <c r="C53" s="6">
        <v>6156</v>
      </c>
      <c r="D53" s="7">
        <v>3483</v>
      </c>
      <c r="E53" s="22">
        <v>2501</v>
      </c>
      <c r="F53" s="7">
        <f t="shared" si="3"/>
        <v>6318.25</v>
      </c>
      <c r="G53" s="7">
        <f t="shared" si="4"/>
        <v>3551</v>
      </c>
      <c r="H53" s="21">
        <f t="shared" si="5"/>
        <v>2091.5</v>
      </c>
    </row>
    <row r="54" spans="1:8" ht="11.25">
      <c r="A54" s="9"/>
      <c r="B54" s="10">
        <v>3</v>
      </c>
      <c r="C54" s="6">
        <v>6482</v>
      </c>
      <c r="D54" s="7">
        <v>3264</v>
      </c>
      <c r="E54" s="22">
        <v>3389</v>
      </c>
      <c r="F54" s="7">
        <f t="shared" si="3"/>
        <v>6296.75</v>
      </c>
      <c r="G54" s="7">
        <f t="shared" si="4"/>
        <v>3550.25</v>
      </c>
      <c r="H54" s="21">
        <f t="shared" si="5"/>
        <v>2082</v>
      </c>
    </row>
    <row r="55" spans="1:8" ht="11.25">
      <c r="A55" s="9"/>
      <c r="B55" s="10">
        <v>4</v>
      </c>
      <c r="C55" s="6">
        <v>5934</v>
      </c>
      <c r="D55" s="7">
        <v>3438</v>
      </c>
      <c r="E55" s="22">
        <v>1531</v>
      </c>
      <c r="F55" s="7">
        <f t="shared" si="3"/>
        <v>6310</v>
      </c>
      <c r="G55" s="7">
        <f t="shared" si="4"/>
        <v>3609.5</v>
      </c>
      <c r="H55" s="21">
        <f t="shared" si="5"/>
        <v>2077.5</v>
      </c>
    </row>
    <row r="56" spans="1:8" ht="11.25">
      <c r="A56" s="9">
        <v>2012</v>
      </c>
      <c r="B56" s="10">
        <v>1</v>
      </c>
      <c r="C56" s="6">
        <v>6615</v>
      </c>
      <c r="D56" s="7">
        <v>4016</v>
      </c>
      <c r="E56" s="22">
        <v>907</v>
      </c>
      <c r="F56" s="7">
        <f t="shared" si="3"/>
        <v>6260.75</v>
      </c>
      <c r="G56" s="7">
        <f t="shared" si="4"/>
        <v>3630.75</v>
      </c>
      <c r="H56" s="21">
        <f t="shared" si="5"/>
        <v>2088.25</v>
      </c>
    </row>
    <row r="57" spans="1:8" ht="11.25">
      <c r="A57" s="9"/>
      <c r="B57" s="10">
        <v>2</v>
      </c>
      <c r="C57" s="6">
        <v>6209</v>
      </c>
      <c r="D57" s="7">
        <v>3720</v>
      </c>
      <c r="E57" s="22">
        <v>2483</v>
      </c>
      <c r="F57" s="7">
        <f t="shared" si="3"/>
        <v>6317.25</v>
      </c>
      <c r="G57" s="7">
        <f t="shared" si="4"/>
        <v>3689</v>
      </c>
      <c r="H57" s="21">
        <f t="shared" si="5"/>
        <v>2120</v>
      </c>
    </row>
    <row r="58" spans="1:8" ht="11.25">
      <c r="A58" s="9"/>
      <c r="B58" s="10">
        <v>3</v>
      </c>
      <c r="C58" s="34">
        <v>6285</v>
      </c>
      <c r="D58" s="5">
        <v>3349</v>
      </c>
      <c r="E58" s="23">
        <v>3432</v>
      </c>
      <c r="F58" s="7">
        <f>AVERAGE(C57:C60)</f>
        <v>6200</v>
      </c>
      <c r="G58" s="7">
        <f t="shared" si="4"/>
        <v>3738.75</v>
      </c>
      <c r="H58" s="21">
        <f t="shared" si="5"/>
        <v>2137.75</v>
      </c>
    </row>
    <row r="59" spans="1:8" ht="11.25">
      <c r="A59" s="9"/>
      <c r="B59" s="10">
        <v>4</v>
      </c>
      <c r="C59" s="6">
        <v>6160</v>
      </c>
      <c r="D59" s="7">
        <v>3671</v>
      </c>
      <c r="E59" s="22">
        <v>1658</v>
      </c>
      <c r="F59" s="7">
        <f>AVERAGE(C58:C61)</f>
        <v>6138.75</v>
      </c>
      <c r="G59" s="7">
        <f t="shared" si="4"/>
        <v>3741.75</v>
      </c>
      <c r="H59" s="21">
        <f t="shared" si="5"/>
        <v>2095.25</v>
      </c>
    </row>
    <row r="60" spans="1:8" ht="11.25">
      <c r="A60" s="26">
        <v>2013</v>
      </c>
      <c r="B60" s="10">
        <v>1</v>
      </c>
      <c r="C60" s="6">
        <v>6146</v>
      </c>
      <c r="D60" s="7">
        <v>4215</v>
      </c>
      <c r="E60" s="22">
        <v>978</v>
      </c>
      <c r="F60" s="7">
        <f aca="true" t="shared" si="6" ref="F60:F79">AVERAGE(C59:C62)</f>
        <v>6159.25</v>
      </c>
      <c r="G60" s="7">
        <f aca="true" t="shared" si="7" ref="G60:G82">AVERAGE(D59:D62)</f>
        <v>3770</v>
      </c>
      <c r="H60" s="21">
        <f aca="true" t="shared" si="8" ref="H60:H82">AVERAGE(E59:E62)</f>
        <v>2059</v>
      </c>
    </row>
    <row r="61" spans="1:8" ht="11.25">
      <c r="A61" s="9"/>
      <c r="B61" s="10">
        <v>2</v>
      </c>
      <c r="C61" s="6">
        <v>5964</v>
      </c>
      <c r="D61" s="7">
        <v>3732</v>
      </c>
      <c r="E61" s="22">
        <v>2313</v>
      </c>
      <c r="F61" s="7">
        <f t="shared" si="6"/>
        <v>6069.75</v>
      </c>
      <c r="G61" s="7">
        <f t="shared" si="7"/>
        <v>3742</v>
      </c>
      <c r="H61" s="21">
        <f t="shared" si="8"/>
        <v>2031.5</v>
      </c>
    </row>
    <row r="62" spans="1:8" ht="11.25">
      <c r="A62" s="9"/>
      <c r="B62" s="10">
        <v>3</v>
      </c>
      <c r="C62" s="6">
        <v>6367</v>
      </c>
      <c r="D62" s="7">
        <v>3462</v>
      </c>
      <c r="E62" s="22">
        <v>3287</v>
      </c>
      <c r="F62" s="7">
        <f t="shared" si="6"/>
        <v>6047.25</v>
      </c>
      <c r="G62" s="7">
        <f t="shared" si="7"/>
        <v>3690.5</v>
      </c>
      <c r="H62" s="21">
        <f t="shared" si="8"/>
        <v>2035.75</v>
      </c>
    </row>
    <row r="63" spans="1:8" ht="11.25">
      <c r="A63" s="9"/>
      <c r="B63" s="10">
        <v>4</v>
      </c>
      <c r="C63" s="6">
        <v>5802</v>
      </c>
      <c r="D63" s="7">
        <v>3559</v>
      </c>
      <c r="E63" s="22">
        <v>1548</v>
      </c>
      <c r="F63" s="7">
        <f t="shared" si="6"/>
        <v>6056.25</v>
      </c>
      <c r="G63" s="7">
        <f t="shared" si="7"/>
        <v>3596.5</v>
      </c>
      <c r="H63" s="21">
        <f t="shared" si="8"/>
        <v>2089</v>
      </c>
    </row>
    <row r="64" spans="1:8" ht="11.25">
      <c r="A64" s="9">
        <v>2014</v>
      </c>
      <c r="B64" s="10">
        <v>1</v>
      </c>
      <c r="C64" s="34">
        <v>6056</v>
      </c>
      <c r="D64" s="5">
        <v>4009</v>
      </c>
      <c r="E64" s="23">
        <v>995</v>
      </c>
      <c r="F64" s="7">
        <f t="shared" si="6"/>
        <v>6051.75</v>
      </c>
      <c r="G64" s="7">
        <f t="shared" si="7"/>
        <v>3617</v>
      </c>
      <c r="H64" s="21">
        <f t="shared" si="8"/>
        <v>2131.5</v>
      </c>
    </row>
    <row r="65" spans="1:8" ht="11.25">
      <c r="A65" s="9"/>
      <c r="B65" s="10">
        <v>2</v>
      </c>
      <c r="C65" s="34">
        <v>6000</v>
      </c>
      <c r="D65" s="5">
        <v>3356</v>
      </c>
      <c r="E65" s="23">
        <v>2526</v>
      </c>
      <c r="F65" s="7">
        <f t="shared" si="6"/>
        <v>6098.25</v>
      </c>
      <c r="G65" s="7">
        <f t="shared" si="7"/>
        <v>3669.5</v>
      </c>
      <c r="H65" s="21">
        <f t="shared" si="8"/>
        <v>2137.5</v>
      </c>
    </row>
    <row r="66" spans="1:8" ht="11.25">
      <c r="A66" s="9"/>
      <c r="B66" s="10">
        <v>3</v>
      </c>
      <c r="C66" s="34">
        <v>6349</v>
      </c>
      <c r="D66" s="5">
        <v>3544</v>
      </c>
      <c r="E66" s="23">
        <v>3457</v>
      </c>
      <c r="F66" s="7">
        <f t="shared" si="6"/>
        <v>6071.25</v>
      </c>
      <c r="G66" s="7">
        <f t="shared" si="7"/>
        <v>3784</v>
      </c>
      <c r="H66" s="21">
        <f t="shared" si="8"/>
        <v>2134</v>
      </c>
    </row>
    <row r="67" spans="1:8" ht="11.25">
      <c r="A67" s="116"/>
      <c r="B67" s="10">
        <v>4</v>
      </c>
      <c r="C67" s="5">
        <v>5988</v>
      </c>
      <c r="D67" s="5">
        <v>3769</v>
      </c>
      <c r="E67" s="23">
        <v>1572</v>
      </c>
      <c r="F67" s="7">
        <f t="shared" si="6"/>
        <v>6044.75</v>
      </c>
      <c r="G67" s="7">
        <f t="shared" si="7"/>
        <v>3887.25</v>
      </c>
      <c r="H67" s="21">
        <f t="shared" si="8"/>
        <v>2116.5</v>
      </c>
    </row>
    <row r="68" spans="1:8" ht="11.25">
      <c r="A68" s="9">
        <v>2015</v>
      </c>
      <c r="B68" s="10">
        <v>1</v>
      </c>
      <c r="C68" s="34">
        <v>5948</v>
      </c>
      <c r="D68" s="5">
        <v>4467</v>
      </c>
      <c r="E68" s="23">
        <v>981</v>
      </c>
      <c r="F68" s="7">
        <f t="shared" si="6"/>
        <v>6060.75</v>
      </c>
      <c r="G68" s="7">
        <f t="shared" si="7"/>
        <v>3873.75</v>
      </c>
      <c r="H68" s="21">
        <f t="shared" si="8"/>
        <v>2093</v>
      </c>
    </row>
    <row r="69" spans="1:8" ht="11.25">
      <c r="A69" s="9"/>
      <c r="B69" s="10">
        <v>2</v>
      </c>
      <c r="C69" s="34">
        <v>5894</v>
      </c>
      <c r="D69" s="5">
        <v>3769</v>
      </c>
      <c r="E69" s="23">
        <v>2456</v>
      </c>
      <c r="F69" s="7">
        <f>AVERAGE(C68:C71)</f>
        <v>6053.75</v>
      </c>
      <c r="G69" s="7">
        <f t="shared" si="7"/>
        <v>3887</v>
      </c>
      <c r="H69" s="21">
        <f t="shared" si="8"/>
        <v>2088.75</v>
      </c>
    </row>
    <row r="70" spans="1:8" ht="11.25">
      <c r="A70" s="9"/>
      <c r="B70" s="10">
        <v>3</v>
      </c>
      <c r="C70" s="34">
        <v>6413</v>
      </c>
      <c r="D70" s="5">
        <v>3490</v>
      </c>
      <c r="E70" s="23">
        <v>3363</v>
      </c>
      <c r="F70" s="7">
        <f t="shared" si="6"/>
        <v>6041.5</v>
      </c>
      <c r="G70" s="7">
        <f t="shared" si="7"/>
        <v>3814</v>
      </c>
      <c r="H70" s="21">
        <f t="shared" si="8"/>
        <v>2109.5</v>
      </c>
    </row>
    <row r="71" spans="1:8" s="25" customFormat="1" ht="11.25">
      <c r="A71" s="116"/>
      <c r="B71" s="10">
        <v>4</v>
      </c>
      <c r="C71" s="5">
        <v>5960</v>
      </c>
      <c r="D71" s="5">
        <v>3822</v>
      </c>
      <c r="E71" s="23">
        <v>1555</v>
      </c>
      <c r="F71" s="7">
        <f t="shared" si="6"/>
        <v>6091.25</v>
      </c>
      <c r="G71" s="7">
        <f t="shared" si="7"/>
        <v>3803.25</v>
      </c>
      <c r="H71" s="21">
        <f t="shared" si="8"/>
        <v>2064.25</v>
      </c>
    </row>
    <row r="72" spans="1:8" ht="11.25">
      <c r="A72" s="116">
        <v>2016</v>
      </c>
      <c r="B72" s="10">
        <v>1</v>
      </c>
      <c r="C72" s="5">
        <v>5899</v>
      </c>
      <c r="D72" s="5">
        <v>4175</v>
      </c>
      <c r="E72" s="23">
        <v>1064</v>
      </c>
      <c r="F72" s="7">
        <f t="shared" si="6"/>
        <v>6058.75</v>
      </c>
      <c r="G72" s="7">
        <f t="shared" si="7"/>
        <v>3836.5</v>
      </c>
      <c r="H72" s="21">
        <f t="shared" si="8"/>
        <v>2075.75</v>
      </c>
    </row>
    <row r="73" spans="1:8" ht="11.25">
      <c r="A73" s="116"/>
      <c r="B73" s="10">
        <v>2</v>
      </c>
      <c r="C73" s="5">
        <v>6093</v>
      </c>
      <c r="D73" s="5">
        <v>3726</v>
      </c>
      <c r="E73" s="5">
        <v>2275</v>
      </c>
      <c r="F73" s="6">
        <f t="shared" si="6"/>
        <v>6019.5</v>
      </c>
      <c r="G73" s="7">
        <f t="shared" si="7"/>
        <v>3858.25</v>
      </c>
      <c r="H73" s="21">
        <f t="shared" si="8"/>
        <v>2076.5</v>
      </c>
    </row>
    <row r="74" spans="1:8" ht="11.25">
      <c r="A74" s="116"/>
      <c r="B74" s="10">
        <v>3</v>
      </c>
      <c r="C74" s="5">
        <v>6283</v>
      </c>
      <c r="D74" s="5">
        <v>3623</v>
      </c>
      <c r="E74" s="5">
        <v>3409</v>
      </c>
      <c r="F74" s="6">
        <f t="shared" si="6"/>
        <v>6055.75</v>
      </c>
      <c r="G74" s="7">
        <f t="shared" si="7"/>
        <v>3979</v>
      </c>
      <c r="H74" s="21">
        <f t="shared" si="8"/>
        <v>2067.25</v>
      </c>
    </row>
    <row r="75" spans="1:8" ht="11.25">
      <c r="A75" s="190"/>
      <c r="B75" s="10">
        <v>4</v>
      </c>
      <c r="C75" s="5">
        <v>5803</v>
      </c>
      <c r="D75" s="5">
        <v>3909</v>
      </c>
      <c r="E75" s="5">
        <v>1558</v>
      </c>
      <c r="F75" s="6">
        <f t="shared" si="6"/>
        <v>5913.75</v>
      </c>
      <c r="G75" s="7">
        <f t="shared" si="7"/>
        <v>3990</v>
      </c>
      <c r="H75" s="21">
        <f t="shared" si="8"/>
        <v>2087.25</v>
      </c>
    </row>
    <row r="76" spans="1:8" ht="11.25">
      <c r="A76" s="116">
        <v>2017</v>
      </c>
      <c r="B76" s="10">
        <v>1</v>
      </c>
      <c r="C76" s="5">
        <v>6044</v>
      </c>
      <c r="D76" s="5">
        <v>4658</v>
      </c>
      <c r="E76" s="5">
        <v>1027</v>
      </c>
      <c r="F76" s="6">
        <f t="shared" si="6"/>
        <v>5828.75</v>
      </c>
      <c r="G76" s="7">
        <f t="shared" si="7"/>
        <v>3962.5</v>
      </c>
      <c r="H76" s="21">
        <f t="shared" si="8"/>
        <v>2052.5</v>
      </c>
    </row>
    <row r="77" spans="1:8" ht="11.25">
      <c r="A77" s="116"/>
      <c r="B77" s="10">
        <v>2</v>
      </c>
      <c r="C77" s="5">
        <v>5525</v>
      </c>
      <c r="D77" s="5">
        <v>3770</v>
      </c>
      <c r="E77" s="5">
        <v>2355</v>
      </c>
      <c r="F77" s="6">
        <f t="shared" si="6"/>
        <v>5768.75</v>
      </c>
      <c r="G77" s="7">
        <f t="shared" si="7"/>
        <v>4009</v>
      </c>
      <c r="H77" s="21">
        <f t="shared" si="8"/>
        <v>2075</v>
      </c>
    </row>
    <row r="78" spans="1:8" ht="11.25">
      <c r="A78" s="116"/>
      <c r="B78" s="10">
        <v>3</v>
      </c>
      <c r="C78" s="5">
        <v>5943</v>
      </c>
      <c r="D78" s="5">
        <v>3513</v>
      </c>
      <c r="E78" s="5">
        <v>3270</v>
      </c>
      <c r="F78" s="6">
        <f t="shared" si="6"/>
        <v>5687.5</v>
      </c>
      <c r="G78" s="7">
        <f t="shared" si="7"/>
        <v>4105.75</v>
      </c>
      <c r="H78" s="21">
        <f t="shared" si="8"/>
        <v>2087.25</v>
      </c>
    </row>
    <row r="79" spans="1:8" ht="11.25">
      <c r="A79" s="116"/>
      <c r="B79" s="10">
        <v>4</v>
      </c>
      <c r="C79" s="5">
        <v>5563</v>
      </c>
      <c r="D79" s="5">
        <v>4095</v>
      </c>
      <c r="E79" s="5">
        <v>1648</v>
      </c>
      <c r="F79" s="6">
        <f t="shared" si="6"/>
        <v>5729</v>
      </c>
      <c r="G79" s="7">
        <f t="shared" si="7"/>
        <v>4061.5</v>
      </c>
      <c r="H79" s="21">
        <f t="shared" si="8"/>
        <v>2052.25</v>
      </c>
    </row>
    <row r="80" spans="1:8" ht="11.25">
      <c r="A80" s="116">
        <v>2018</v>
      </c>
      <c r="B80" s="10">
        <v>1</v>
      </c>
      <c r="C80" s="5">
        <v>5719</v>
      </c>
      <c r="D80" s="5">
        <v>5045</v>
      </c>
      <c r="E80" s="5">
        <v>1076</v>
      </c>
      <c r="F80" s="6">
        <f aca="true" t="shared" si="9" ref="F80:F85">AVERAGE(C79:C82)</f>
        <v>5708.25</v>
      </c>
      <c r="G80" s="7">
        <f t="shared" si="7"/>
        <v>4051.75</v>
      </c>
      <c r="H80" s="21">
        <f t="shared" si="8"/>
        <v>1984.25</v>
      </c>
    </row>
    <row r="81" spans="1:8" ht="11.25">
      <c r="A81" s="116"/>
      <c r="B81" s="260">
        <v>2</v>
      </c>
      <c r="C81" s="124">
        <v>5691</v>
      </c>
      <c r="D81" s="258">
        <v>3593</v>
      </c>
      <c r="E81" s="5">
        <v>2215</v>
      </c>
      <c r="F81" s="6">
        <f t="shared" si="9"/>
        <v>5707.25</v>
      </c>
      <c r="G81" s="7">
        <f t="shared" si="7"/>
        <v>3980.75</v>
      </c>
      <c r="H81" s="21">
        <f t="shared" si="8"/>
        <v>1991.75</v>
      </c>
    </row>
    <row r="82" spans="1:8" ht="11.25">
      <c r="A82" s="116"/>
      <c r="B82" s="260">
        <v>3</v>
      </c>
      <c r="C82" s="124">
        <v>5860</v>
      </c>
      <c r="D82" s="258">
        <v>3474</v>
      </c>
      <c r="E82" s="5">
        <v>2998</v>
      </c>
      <c r="F82" s="6">
        <f t="shared" si="9"/>
        <v>5711.5</v>
      </c>
      <c r="G82" s="7">
        <f t="shared" si="7"/>
        <v>3772.25</v>
      </c>
      <c r="H82" s="21">
        <f t="shared" si="8"/>
        <v>1956</v>
      </c>
    </row>
    <row r="83" spans="1:8" ht="11.25">
      <c r="A83" s="116"/>
      <c r="B83" s="260">
        <v>4</v>
      </c>
      <c r="C83" s="124">
        <v>5559</v>
      </c>
      <c r="D83" s="258">
        <v>3811</v>
      </c>
      <c r="E83" s="5">
        <v>1678</v>
      </c>
      <c r="F83" s="6">
        <f t="shared" si="9"/>
        <v>5667.5</v>
      </c>
      <c r="G83" s="7">
        <f aca="true" t="shared" si="10" ref="G83:H85">AVERAGE(D82:D85)</f>
        <v>3829.25</v>
      </c>
      <c r="H83" s="21">
        <f t="shared" si="10"/>
        <v>1929.25</v>
      </c>
    </row>
    <row r="84" spans="1:8" ht="11.25">
      <c r="A84" s="116">
        <v>2019</v>
      </c>
      <c r="B84" s="10">
        <v>1</v>
      </c>
      <c r="C84" s="5">
        <v>5736</v>
      </c>
      <c r="D84" s="5">
        <v>4211</v>
      </c>
      <c r="E84" s="5">
        <v>933</v>
      </c>
      <c r="F84" s="6">
        <f t="shared" si="9"/>
        <v>5672.5</v>
      </c>
      <c r="G84" s="7">
        <f t="shared" si="10"/>
        <v>3863</v>
      </c>
      <c r="H84" s="21">
        <f t="shared" si="10"/>
        <v>1866</v>
      </c>
    </row>
    <row r="85" spans="1:8" ht="11.25">
      <c r="A85" s="116"/>
      <c r="B85" s="10">
        <v>2</v>
      </c>
      <c r="C85" s="5">
        <v>5515</v>
      </c>
      <c r="D85" s="5">
        <v>3821</v>
      </c>
      <c r="E85" s="5">
        <v>2108</v>
      </c>
      <c r="F85" s="6">
        <f t="shared" si="9"/>
        <v>5613.25</v>
      </c>
      <c r="G85" s="7">
        <f t="shared" si="10"/>
        <v>3939.5</v>
      </c>
      <c r="H85" s="21">
        <f t="shared" si="10"/>
        <v>1813.75</v>
      </c>
    </row>
    <row r="86" spans="1:8" ht="11.25">
      <c r="A86" s="116"/>
      <c r="B86" s="10">
        <v>3</v>
      </c>
      <c r="C86" s="5">
        <v>5880</v>
      </c>
      <c r="D86" s="5">
        <v>3609</v>
      </c>
      <c r="E86" s="5">
        <v>2745</v>
      </c>
      <c r="F86" s="6"/>
      <c r="G86" s="7"/>
      <c r="H86" s="21"/>
    </row>
    <row r="87" spans="1:8" ht="11.25">
      <c r="A87" s="278"/>
      <c r="B87" s="279">
        <v>4</v>
      </c>
      <c r="C87" s="280">
        <v>5322</v>
      </c>
      <c r="D87" s="281">
        <v>4117</v>
      </c>
      <c r="E87" s="282">
        <v>1469</v>
      </c>
      <c r="F87" s="283"/>
      <c r="G87" s="284"/>
      <c r="H87" s="285"/>
    </row>
    <row r="88" spans="1:8" ht="11.25">
      <c r="A88" s="256"/>
      <c r="B88" s="257"/>
      <c r="C88" s="124"/>
      <c r="D88" s="258"/>
      <c r="E88" s="5"/>
      <c r="F88" s="259"/>
      <c r="G88" s="259"/>
      <c r="H88" s="259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PageLayoutView="0" workbookViewId="0" topLeftCell="A1">
      <pane ySplit="4" topLeftCell="A41" activePane="bottomLeft" state="frozen"/>
      <selection pane="topLeft" activeCell="T14" sqref="T14"/>
      <selection pane="bottomLeft" activeCell="I1" sqref="I1"/>
    </sheetView>
  </sheetViews>
  <sheetFormatPr defaultColWidth="9.140625" defaultRowHeight="12.75"/>
  <cols>
    <col min="1" max="1" width="11.421875" style="25" customWidth="1"/>
    <col min="2" max="2" width="10.421875" style="25" customWidth="1"/>
    <col min="3" max="4" width="8.00390625" style="25" customWidth="1"/>
    <col min="5" max="5" width="10.28125" style="25" customWidth="1"/>
    <col min="6" max="9" width="8.00390625" style="25" customWidth="1"/>
    <col min="10" max="10" width="9.140625" style="25" customWidth="1"/>
    <col min="11" max="11" width="8.8515625" style="145" customWidth="1"/>
    <col min="12" max="18" width="9.140625" style="25" customWidth="1"/>
    <col min="19" max="20" width="11.421875" style="25" bestFit="1" customWidth="1"/>
    <col min="21" max="16384" width="9.140625" style="25" customWidth="1"/>
  </cols>
  <sheetData>
    <row r="1" spans="1:10" s="50" customFormat="1" ht="11.25">
      <c r="A1" s="50" t="s">
        <v>113</v>
      </c>
      <c r="B1" s="50" t="s">
        <v>227</v>
      </c>
      <c r="J1" s="25"/>
    </row>
    <row r="2" ht="12.75" thickBot="1"/>
    <row r="3" spans="1:10" ht="18.75" customHeight="1">
      <c r="A3" s="347" t="s">
        <v>109</v>
      </c>
      <c r="B3" s="349" t="s">
        <v>110</v>
      </c>
      <c r="C3" s="351" t="s">
        <v>122</v>
      </c>
      <c r="D3" s="352"/>
      <c r="E3" s="352"/>
      <c r="F3" s="352"/>
      <c r="G3" s="352"/>
      <c r="H3" s="352"/>
      <c r="I3" s="352"/>
      <c r="J3" s="345" t="s">
        <v>114</v>
      </c>
    </row>
    <row r="4" spans="1:10" ht="45.75">
      <c r="A4" s="348"/>
      <c r="B4" s="350"/>
      <c r="C4" s="65" t="s">
        <v>191</v>
      </c>
      <c r="D4" s="65" t="s">
        <v>185</v>
      </c>
      <c r="E4" s="151" t="s">
        <v>192</v>
      </c>
      <c r="F4" s="151" t="s">
        <v>193</v>
      </c>
      <c r="G4" s="65" t="s">
        <v>0</v>
      </c>
      <c r="H4" s="151" t="s">
        <v>194</v>
      </c>
      <c r="I4" s="293" t="s">
        <v>0</v>
      </c>
      <c r="J4" s="346"/>
    </row>
    <row r="5" spans="1:10" ht="29.25" customHeight="1">
      <c r="A5" s="67">
        <v>2009</v>
      </c>
      <c r="B5" s="45" t="s">
        <v>1</v>
      </c>
      <c r="C5" s="34">
        <v>6322</v>
      </c>
      <c r="D5" s="119">
        <v>14.1</v>
      </c>
      <c r="E5" s="122">
        <v>40.9</v>
      </c>
      <c r="F5" s="35">
        <v>367</v>
      </c>
      <c r="G5" s="119">
        <v>5.8</v>
      </c>
      <c r="H5" s="4">
        <v>3023</v>
      </c>
      <c r="I5" s="122">
        <v>47.8</v>
      </c>
      <c r="J5" s="121">
        <v>38</v>
      </c>
    </row>
    <row r="6" spans="1:10" ht="12.75">
      <c r="A6" s="67"/>
      <c r="B6" s="45" t="s">
        <v>2</v>
      </c>
      <c r="C6" s="34">
        <v>6291</v>
      </c>
      <c r="D6" s="119">
        <v>14</v>
      </c>
      <c r="E6" s="122">
        <v>38.9</v>
      </c>
      <c r="F6" s="35">
        <v>311</v>
      </c>
      <c r="G6" s="119">
        <v>4.9</v>
      </c>
      <c r="H6" s="4">
        <v>3096</v>
      </c>
      <c r="I6" s="122">
        <v>49.2</v>
      </c>
      <c r="J6" s="121">
        <v>23</v>
      </c>
    </row>
    <row r="7" spans="1:10" ht="12.75">
      <c r="A7" s="67"/>
      <c r="B7" s="45" t="s">
        <v>3</v>
      </c>
      <c r="C7" s="34">
        <v>6330</v>
      </c>
      <c r="D7" s="119">
        <v>14.1</v>
      </c>
      <c r="E7" s="122">
        <v>39.7</v>
      </c>
      <c r="F7" s="35">
        <v>313</v>
      </c>
      <c r="G7" s="119">
        <v>4.9</v>
      </c>
      <c r="H7" s="4">
        <v>3159</v>
      </c>
      <c r="I7" s="122">
        <v>49.9</v>
      </c>
      <c r="J7" s="121">
        <v>27</v>
      </c>
    </row>
    <row r="8" spans="1:10" ht="12.75">
      <c r="A8" s="67"/>
      <c r="B8" s="45" t="s">
        <v>4</v>
      </c>
      <c r="C8" s="34">
        <v>5967</v>
      </c>
      <c r="D8" s="119">
        <v>13.3</v>
      </c>
      <c r="E8" s="122">
        <v>39.5</v>
      </c>
      <c r="F8" s="35">
        <v>343</v>
      </c>
      <c r="G8" s="119">
        <v>5.7</v>
      </c>
      <c r="H8" s="4">
        <v>3033</v>
      </c>
      <c r="I8" s="122">
        <v>50.8</v>
      </c>
      <c r="J8" s="121">
        <v>31</v>
      </c>
    </row>
    <row r="9" spans="1:10" ht="30.75" customHeight="1">
      <c r="A9" s="67">
        <v>2010</v>
      </c>
      <c r="B9" s="45" t="s">
        <v>1</v>
      </c>
      <c r="C9" s="34">
        <v>6443</v>
      </c>
      <c r="D9" s="119">
        <v>14.3</v>
      </c>
      <c r="E9" s="122">
        <v>40.7</v>
      </c>
      <c r="F9" s="35">
        <v>364</v>
      </c>
      <c r="G9" s="119">
        <v>5.6</v>
      </c>
      <c r="H9" s="4">
        <v>3194</v>
      </c>
      <c r="I9" s="122">
        <v>49.6</v>
      </c>
      <c r="J9" s="121">
        <v>30</v>
      </c>
    </row>
    <row r="10" spans="1:10" ht="12.75">
      <c r="A10" s="67"/>
      <c r="B10" s="45" t="s">
        <v>2</v>
      </c>
      <c r="C10" s="34">
        <v>6292</v>
      </c>
      <c r="D10" s="119">
        <v>13.9</v>
      </c>
      <c r="E10" s="122">
        <v>39.9</v>
      </c>
      <c r="F10" s="35">
        <v>280</v>
      </c>
      <c r="G10" s="119">
        <v>4.5</v>
      </c>
      <c r="H10" s="4">
        <v>3164</v>
      </c>
      <c r="I10" s="122">
        <v>50.3</v>
      </c>
      <c r="J10" s="121">
        <v>21</v>
      </c>
    </row>
    <row r="11" spans="1:10" ht="12.75">
      <c r="A11" s="67"/>
      <c r="B11" s="45" t="s">
        <v>3</v>
      </c>
      <c r="C11" s="34">
        <v>6412</v>
      </c>
      <c r="D11" s="119">
        <v>14.2</v>
      </c>
      <c r="E11" s="122">
        <v>40.6</v>
      </c>
      <c r="F11" s="35">
        <v>326</v>
      </c>
      <c r="G11" s="119">
        <v>5.1</v>
      </c>
      <c r="H11" s="4">
        <v>3215</v>
      </c>
      <c r="I11" s="122">
        <v>50.1</v>
      </c>
      <c r="J11" s="121">
        <v>24</v>
      </c>
    </row>
    <row r="12" spans="1:10" ht="12.75">
      <c r="A12" s="67"/>
      <c r="B12" s="45" t="s">
        <v>4</v>
      </c>
      <c r="C12" s="34">
        <v>6168</v>
      </c>
      <c r="D12" s="119">
        <v>13.7</v>
      </c>
      <c r="E12" s="122">
        <v>40.5</v>
      </c>
      <c r="F12" s="35">
        <v>295</v>
      </c>
      <c r="G12" s="119">
        <v>4.8</v>
      </c>
      <c r="H12" s="4">
        <v>3227</v>
      </c>
      <c r="I12" s="122">
        <v>52.3</v>
      </c>
      <c r="J12" s="121">
        <v>30</v>
      </c>
    </row>
    <row r="13" spans="1:10" ht="27" customHeight="1">
      <c r="A13" s="68">
        <v>2011</v>
      </c>
      <c r="B13" s="45" t="s">
        <v>1</v>
      </c>
      <c r="C13" s="5">
        <v>6701</v>
      </c>
      <c r="D13" s="119">
        <v>14.8</v>
      </c>
      <c r="E13" s="122">
        <v>41.8</v>
      </c>
      <c r="F13" s="35">
        <v>326</v>
      </c>
      <c r="G13" s="119">
        <v>4.9</v>
      </c>
      <c r="H13" s="4">
        <v>3464</v>
      </c>
      <c r="I13" s="122">
        <v>51.7</v>
      </c>
      <c r="J13" s="121">
        <v>24</v>
      </c>
    </row>
    <row r="14" spans="1:10" ht="12.75">
      <c r="A14" s="68"/>
      <c r="B14" s="45" t="s">
        <v>2</v>
      </c>
      <c r="C14" s="5">
        <v>6156</v>
      </c>
      <c r="D14" s="119">
        <v>13.6</v>
      </c>
      <c r="E14" s="122">
        <v>41.5</v>
      </c>
      <c r="F14" s="35">
        <v>268</v>
      </c>
      <c r="G14" s="119">
        <v>4.4</v>
      </c>
      <c r="H14" s="4">
        <v>3170</v>
      </c>
      <c r="I14" s="122">
        <v>51.5</v>
      </c>
      <c r="J14" s="121">
        <v>25</v>
      </c>
    </row>
    <row r="15" spans="1:10" ht="12.75">
      <c r="A15" s="68"/>
      <c r="B15" s="45" t="s">
        <v>3</v>
      </c>
      <c r="C15" s="5">
        <v>6482</v>
      </c>
      <c r="D15" s="119">
        <v>14.3</v>
      </c>
      <c r="E15" s="122">
        <v>40.8</v>
      </c>
      <c r="F15" s="35">
        <v>278</v>
      </c>
      <c r="G15" s="119">
        <v>4.3</v>
      </c>
      <c r="H15" s="4">
        <v>3278</v>
      </c>
      <c r="I15" s="122">
        <v>50.6</v>
      </c>
      <c r="J15" s="121">
        <v>21</v>
      </c>
    </row>
    <row r="16" spans="1:10" ht="12.75">
      <c r="A16" s="68"/>
      <c r="B16" s="45" t="s">
        <v>4</v>
      </c>
      <c r="C16" s="5">
        <v>5934</v>
      </c>
      <c r="D16" s="119">
        <v>13.1</v>
      </c>
      <c r="E16" s="122">
        <v>43.6</v>
      </c>
      <c r="F16" s="35">
        <v>298</v>
      </c>
      <c r="G16" s="119">
        <v>5</v>
      </c>
      <c r="H16" s="4">
        <v>2915</v>
      </c>
      <c r="I16" s="122">
        <v>49.1</v>
      </c>
      <c r="J16" s="121">
        <v>21</v>
      </c>
    </row>
    <row r="17" spans="1:10" ht="26.25" customHeight="1">
      <c r="A17" s="68">
        <v>2012</v>
      </c>
      <c r="B17" s="45" t="s">
        <v>1</v>
      </c>
      <c r="C17" s="5">
        <v>6615</v>
      </c>
      <c r="D17" s="119">
        <v>14.5</v>
      </c>
      <c r="E17" s="122">
        <v>43.9</v>
      </c>
      <c r="F17" s="35">
        <v>318</v>
      </c>
      <c r="G17" s="119">
        <v>4.8</v>
      </c>
      <c r="H17" s="4">
        <v>3392</v>
      </c>
      <c r="I17" s="122">
        <v>51.3</v>
      </c>
      <c r="J17" s="121">
        <v>21</v>
      </c>
    </row>
    <row r="18" spans="1:10" ht="12.75">
      <c r="A18" s="68"/>
      <c r="B18" s="45" t="s">
        <v>2</v>
      </c>
      <c r="C18" s="5">
        <v>6209</v>
      </c>
      <c r="D18" s="119">
        <v>13.6</v>
      </c>
      <c r="E18" s="122">
        <v>41.6</v>
      </c>
      <c r="F18" s="35">
        <v>281</v>
      </c>
      <c r="G18" s="119">
        <v>4.5</v>
      </c>
      <c r="H18" s="4">
        <v>3221</v>
      </c>
      <c r="I18" s="122">
        <v>51.9</v>
      </c>
      <c r="J18" s="121">
        <v>28</v>
      </c>
    </row>
    <row r="19" spans="1:10" ht="12.75">
      <c r="A19" s="68"/>
      <c r="B19" s="45" t="s">
        <v>3</v>
      </c>
      <c r="C19" s="5">
        <v>6285</v>
      </c>
      <c r="D19" s="119">
        <v>13.8</v>
      </c>
      <c r="E19" s="122">
        <v>41.6</v>
      </c>
      <c r="F19" s="35">
        <v>244</v>
      </c>
      <c r="G19" s="119">
        <v>3.9</v>
      </c>
      <c r="H19" s="4">
        <v>3312</v>
      </c>
      <c r="I19" s="122">
        <v>52.7</v>
      </c>
      <c r="J19" s="121">
        <v>31</v>
      </c>
    </row>
    <row r="20" spans="1:10" ht="12.75">
      <c r="A20" s="68"/>
      <c r="B20" s="45" t="s">
        <v>4</v>
      </c>
      <c r="C20" s="5">
        <v>6160</v>
      </c>
      <c r="D20" s="119">
        <v>13.5</v>
      </c>
      <c r="E20" s="122">
        <v>43.1</v>
      </c>
      <c r="F20" s="35">
        <v>257</v>
      </c>
      <c r="G20" s="119">
        <v>4.172077922077922</v>
      </c>
      <c r="H20" s="4">
        <v>3309</v>
      </c>
      <c r="I20" s="122">
        <v>53.71753246753247</v>
      </c>
      <c r="J20" s="121">
        <v>26</v>
      </c>
    </row>
    <row r="21" spans="1:10" ht="25.5" customHeight="1">
      <c r="A21" s="68">
        <v>2013</v>
      </c>
      <c r="B21" s="45" t="s">
        <v>1</v>
      </c>
      <c r="C21" s="5">
        <v>6146</v>
      </c>
      <c r="D21" s="119">
        <v>13.435898837256966</v>
      </c>
      <c r="E21" s="122">
        <v>42.4</v>
      </c>
      <c r="F21" s="35">
        <v>257</v>
      </c>
      <c r="G21" s="119">
        <v>4.2</v>
      </c>
      <c r="H21" s="4">
        <v>3313</v>
      </c>
      <c r="I21" s="122">
        <v>53.9</v>
      </c>
      <c r="J21" s="121">
        <v>26</v>
      </c>
    </row>
    <row r="22" spans="1:10" ht="12.75">
      <c r="A22" s="68"/>
      <c r="B22" s="45" t="s">
        <v>2</v>
      </c>
      <c r="C22" s="5">
        <v>5964</v>
      </c>
      <c r="D22" s="119">
        <v>13.03802483979833</v>
      </c>
      <c r="E22" s="122">
        <v>42.6</v>
      </c>
      <c r="F22" s="35">
        <v>263</v>
      </c>
      <c r="G22" s="119">
        <v>4.4</v>
      </c>
      <c r="H22" s="4">
        <v>3144</v>
      </c>
      <c r="I22" s="122">
        <v>52.7</v>
      </c>
      <c r="J22" s="121">
        <v>31</v>
      </c>
    </row>
    <row r="23" spans="1:10" ht="12.75">
      <c r="A23" s="68"/>
      <c r="B23" s="45" t="s">
        <v>3</v>
      </c>
      <c r="C23" s="5">
        <v>6367</v>
      </c>
      <c r="D23" s="119">
        <v>13.919031548456735</v>
      </c>
      <c r="E23" s="122">
        <v>42.1</v>
      </c>
      <c r="F23" s="35">
        <v>216</v>
      </c>
      <c r="G23" s="119">
        <v>3.4</v>
      </c>
      <c r="H23" s="4">
        <v>3362</v>
      </c>
      <c r="I23" s="122">
        <v>52.8</v>
      </c>
      <c r="J23" s="121">
        <v>30</v>
      </c>
    </row>
    <row r="24" spans="1:10" ht="12.75">
      <c r="A24" s="68"/>
      <c r="B24" s="45" t="s">
        <v>4</v>
      </c>
      <c r="C24" s="5">
        <v>5802</v>
      </c>
      <c r="D24" s="119">
        <v>12.683873259642843</v>
      </c>
      <c r="E24" s="122">
        <v>42.7</v>
      </c>
      <c r="F24" s="35">
        <v>201</v>
      </c>
      <c r="G24" s="119">
        <v>3.5</v>
      </c>
      <c r="H24" s="4">
        <v>3138</v>
      </c>
      <c r="I24" s="122">
        <v>54.1</v>
      </c>
      <c r="J24" s="121">
        <v>23</v>
      </c>
    </row>
    <row r="25" spans="1:10" ht="24.75" customHeight="1">
      <c r="A25" s="68">
        <v>2014</v>
      </c>
      <c r="B25" s="45" t="s">
        <v>188</v>
      </c>
      <c r="C25" s="5">
        <v>6056</v>
      </c>
      <c r="D25" s="119">
        <v>13.161655160722804</v>
      </c>
      <c r="E25" s="122">
        <v>43.7</v>
      </c>
      <c r="F25" s="35">
        <v>216</v>
      </c>
      <c r="G25" s="119">
        <v>3.6</v>
      </c>
      <c r="H25" s="4">
        <v>3230</v>
      </c>
      <c r="I25" s="122">
        <v>53.3</v>
      </c>
      <c r="J25" s="121">
        <v>21</v>
      </c>
    </row>
    <row r="26" spans="1:10" ht="12.75">
      <c r="A26" s="68"/>
      <c r="B26" s="45" t="s">
        <v>2</v>
      </c>
      <c r="C26" s="5">
        <v>6000</v>
      </c>
      <c r="D26" s="119">
        <v>13.03994897033303</v>
      </c>
      <c r="E26" s="122">
        <v>42.36666666666667</v>
      </c>
      <c r="F26" s="35">
        <v>207</v>
      </c>
      <c r="G26" s="119">
        <v>3.45</v>
      </c>
      <c r="H26" s="4">
        <v>3225</v>
      </c>
      <c r="I26" s="122">
        <v>53.75</v>
      </c>
      <c r="J26" s="121">
        <v>22</v>
      </c>
    </row>
    <row r="27" spans="1:10" ht="12.75">
      <c r="A27" s="68"/>
      <c r="B27" s="45" t="s">
        <v>3</v>
      </c>
      <c r="C27" s="124">
        <v>6349</v>
      </c>
      <c r="D27" s="125">
        <v>13.798439335440733</v>
      </c>
      <c r="E27" s="122">
        <v>44.03843125</v>
      </c>
      <c r="F27" s="55">
        <v>201</v>
      </c>
      <c r="G27" s="125">
        <v>3.165852890218932</v>
      </c>
      <c r="H27" s="126">
        <v>3439</v>
      </c>
      <c r="I27" s="286">
        <v>54.16601039533785</v>
      </c>
      <c r="J27" s="121">
        <v>22</v>
      </c>
    </row>
    <row r="28" spans="1:10" ht="12.75">
      <c r="A28" s="68"/>
      <c r="B28" s="45" t="s">
        <v>4</v>
      </c>
      <c r="C28" s="124">
        <v>5988</v>
      </c>
      <c r="D28" s="125">
        <v>13.013869072392364</v>
      </c>
      <c r="E28" s="122">
        <v>42.5684702738811</v>
      </c>
      <c r="F28" s="55">
        <v>204</v>
      </c>
      <c r="G28" s="125">
        <v>3.406813627254509</v>
      </c>
      <c r="H28" s="126">
        <v>3273</v>
      </c>
      <c r="I28" s="286">
        <v>54.659318637274545</v>
      </c>
      <c r="J28" s="121">
        <v>16</v>
      </c>
    </row>
    <row r="29" spans="1:11" ht="24" customHeight="1">
      <c r="A29" s="68">
        <v>2015</v>
      </c>
      <c r="B29" s="45" t="s">
        <v>1</v>
      </c>
      <c r="C29" s="5">
        <v>5948</v>
      </c>
      <c r="D29" s="119">
        <v>12.849281791468124</v>
      </c>
      <c r="E29" s="122">
        <v>44.07264167</v>
      </c>
      <c r="F29" s="35">
        <v>176</v>
      </c>
      <c r="G29" s="119">
        <v>2.959475366</v>
      </c>
      <c r="H29" s="4">
        <v>3304</v>
      </c>
      <c r="I29" s="122">
        <v>56.057007125890735</v>
      </c>
      <c r="J29" s="121">
        <v>20</v>
      </c>
      <c r="K29" s="25"/>
    </row>
    <row r="30" spans="1:11" ht="12">
      <c r="A30" s="68"/>
      <c r="B30" s="45" t="s">
        <v>2</v>
      </c>
      <c r="C30" s="5">
        <v>5894</v>
      </c>
      <c r="D30" s="119">
        <v>12.7326272493129</v>
      </c>
      <c r="E30" s="122">
        <v>44.231421784865965</v>
      </c>
      <c r="F30" s="35">
        <v>209</v>
      </c>
      <c r="G30" s="119">
        <v>3.545978961655921</v>
      </c>
      <c r="H30" s="4">
        <v>3265</v>
      </c>
      <c r="I30" s="122">
        <v>55.39531727180184</v>
      </c>
      <c r="J30" s="121">
        <v>22</v>
      </c>
      <c r="K30" s="25"/>
    </row>
    <row r="31" spans="1:11" ht="12">
      <c r="A31" s="68"/>
      <c r="B31" s="45" t="s">
        <v>3</v>
      </c>
      <c r="C31" s="124">
        <v>6413</v>
      </c>
      <c r="D31" s="125">
        <v>13.853807015582563</v>
      </c>
      <c r="E31" s="122">
        <v>43.06876656790893</v>
      </c>
      <c r="F31" s="55">
        <v>182</v>
      </c>
      <c r="G31" s="125">
        <v>2.837985342273507</v>
      </c>
      <c r="H31" s="126">
        <v>3519</v>
      </c>
      <c r="I31" s="286">
        <v>54.87291439263995</v>
      </c>
      <c r="J31" s="121">
        <v>16</v>
      </c>
      <c r="K31" s="25"/>
    </row>
    <row r="32" spans="1:11" ht="12">
      <c r="A32" s="68"/>
      <c r="B32" s="45" t="s">
        <v>4</v>
      </c>
      <c r="C32" s="124">
        <v>5960</v>
      </c>
      <c r="D32" s="125">
        <v>12.875205023058173</v>
      </c>
      <c r="E32" s="122">
        <v>43.22147651006711</v>
      </c>
      <c r="F32" s="55">
        <v>193</v>
      </c>
      <c r="G32" s="125">
        <v>3.238255033557047</v>
      </c>
      <c r="H32" s="126">
        <v>3314</v>
      </c>
      <c r="I32" s="286">
        <v>55.60402684563759</v>
      </c>
      <c r="J32" s="121">
        <v>17</v>
      </c>
      <c r="K32" s="25"/>
    </row>
    <row r="33" spans="1:15" ht="24" customHeight="1">
      <c r="A33" s="68">
        <v>2016</v>
      </c>
      <c r="B33" s="45" t="s">
        <v>1</v>
      </c>
      <c r="C33" s="5">
        <v>5899</v>
      </c>
      <c r="D33" s="119">
        <v>12.6714629482149</v>
      </c>
      <c r="E33" s="122">
        <v>43.973554839803356</v>
      </c>
      <c r="F33" s="35">
        <v>210</v>
      </c>
      <c r="G33" s="119">
        <v>3.559925411086625</v>
      </c>
      <c r="H33" s="4">
        <v>3258</v>
      </c>
      <c r="I33" s="122">
        <v>55.22969994914392</v>
      </c>
      <c r="J33" s="121">
        <v>15</v>
      </c>
      <c r="K33" s="25"/>
      <c r="L33" s="155"/>
      <c r="M33" s="154"/>
      <c r="N33" s="155"/>
      <c r="O33" s="155"/>
    </row>
    <row r="34" spans="1:15" ht="12">
      <c r="A34" s="68"/>
      <c r="B34" s="45" t="s">
        <v>2</v>
      </c>
      <c r="C34" s="5">
        <v>6093</v>
      </c>
      <c r="D34" s="119">
        <v>13.1</v>
      </c>
      <c r="E34" s="122">
        <v>42.02494256645881</v>
      </c>
      <c r="F34" s="35">
        <v>216</v>
      </c>
      <c r="G34" s="119">
        <v>3.5444699704627505</v>
      </c>
      <c r="H34" s="4">
        <v>3382</v>
      </c>
      <c r="I34" s="122">
        <v>55.49721037085658</v>
      </c>
      <c r="J34" s="121">
        <v>15</v>
      </c>
      <c r="K34" s="25"/>
      <c r="L34" s="156"/>
      <c r="M34" s="154"/>
      <c r="N34" s="155"/>
      <c r="O34" s="155"/>
    </row>
    <row r="35" spans="1:15" ht="12">
      <c r="A35" s="68"/>
      <c r="B35" s="45" t="s">
        <v>3</v>
      </c>
      <c r="C35" s="124">
        <v>6283</v>
      </c>
      <c r="D35" s="125">
        <v>13.496321699209028</v>
      </c>
      <c r="E35" s="122">
        <v>43.72115231577272</v>
      </c>
      <c r="F35" s="55">
        <v>199</v>
      </c>
      <c r="G35" s="125">
        <v>3.1672767786089446</v>
      </c>
      <c r="H35" s="126">
        <v>3568</v>
      </c>
      <c r="I35" s="286">
        <v>56.788158522998565</v>
      </c>
      <c r="J35" s="121">
        <v>33</v>
      </c>
      <c r="K35" s="25"/>
      <c r="L35" s="156"/>
      <c r="M35" s="154"/>
      <c r="N35" s="155"/>
      <c r="O35" s="155"/>
    </row>
    <row r="36" spans="1:15" ht="12">
      <c r="A36" s="68"/>
      <c r="B36" s="45" t="s">
        <v>4</v>
      </c>
      <c r="C36" s="124">
        <v>5803</v>
      </c>
      <c r="D36" s="125">
        <v>12.5</v>
      </c>
      <c r="E36" s="122">
        <v>44.588073078248</v>
      </c>
      <c r="F36" s="55">
        <v>166</v>
      </c>
      <c r="G36" s="125">
        <v>2.861082385384</v>
      </c>
      <c r="H36" s="126">
        <v>3259</v>
      </c>
      <c r="I36" s="286">
        <v>56.17028610823854</v>
      </c>
      <c r="J36" s="121">
        <v>20</v>
      </c>
      <c r="K36" s="25"/>
      <c r="L36" s="156"/>
      <c r="M36" s="154"/>
      <c r="N36" s="155"/>
      <c r="O36" s="155"/>
    </row>
    <row r="37" spans="1:15" ht="24" customHeight="1">
      <c r="A37" s="68">
        <v>2017</v>
      </c>
      <c r="B37" s="45" t="s">
        <v>1</v>
      </c>
      <c r="C37" s="5">
        <v>6044</v>
      </c>
      <c r="D37" s="119">
        <v>12.9225789140031</v>
      </c>
      <c r="E37" s="122">
        <v>42.998515586343</v>
      </c>
      <c r="F37" s="35">
        <v>189</v>
      </c>
      <c r="G37" s="119">
        <v>3.133762163945</v>
      </c>
      <c r="H37" s="4">
        <v>3537</v>
      </c>
      <c r="I37" s="122">
        <v>58.337456704601685</v>
      </c>
      <c r="J37" s="121">
        <v>25</v>
      </c>
      <c r="K37" s="25"/>
      <c r="L37" s="156"/>
      <c r="M37" s="154"/>
      <c r="N37" s="155"/>
      <c r="O37" s="155"/>
    </row>
    <row r="38" spans="1:15" ht="12">
      <c r="A38" s="68"/>
      <c r="B38" s="45" t="s">
        <v>2</v>
      </c>
      <c r="C38" s="5">
        <v>5525</v>
      </c>
      <c r="D38" s="119">
        <v>11.8</v>
      </c>
      <c r="E38" s="122">
        <v>43.435804701627</v>
      </c>
      <c r="F38" s="35">
        <v>166</v>
      </c>
      <c r="G38" s="119">
        <v>3.001808318264</v>
      </c>
      <c r="H38" s="4">
        <v>3166</v>
      </c>
      <c r="I38" s="122">
        <v>57.251356238698015</v>
      </c>
      <c r="J38" s="121">
        <v>28</v>
      </c>
      <c r="K38" s="25"/>
      <c r="L38" s="156"/>
      <c r="M38" s="154"/>
      <c r="N38" s="155"/>
      <c r="O38" s="155"/>
    </row>
    <row r="39" spans="1:15" ht="12.75">
      <c r="A39" s="68"/>
      <c r="B39" s="45" t="s">
        <v>3</v>
      </c>
      <c r="C39" s="124">
        <v>5943</v>
      </c>
      <c r="D39" s="125">
        <v>12.7</v>
      </c>
      <c r="E39" s="122">
        <v>43.698468786808</v>
      </c>
      <c r="F39" s="55">
        <v>185</v>
      </c>
      <c r="G39" s="125">
        <v>3.129732458354</v>
      </c>
      <c r="H39" s="126">
        <v>3383</v>
      </c>
      <c r="I39" s="286">
        <v>56.9241124011442</v>
      </c>
      <c r="J39" s="121">
        <v>22</v>
      </c>
      <c r="K39" s="25"/>
      <c r="L39" s="156"/>
      <c r="M39" s="154"/>
      <c r="N39" s="160"/>
      <c r="O39" s="155"/>
    </row>
    <row r="40" spans="1:15" ht="12">
      <c r="A40" s="68"/>
      <c r="B40" s="45" t="s">
        <v>4</v>
      </c>
      <c r="C40" s="124">
        <v>5563</v>
      </c>
      <c r="D40" s="125">
        <v>11.9</v>
      </c>
      <c r="E40" s="122">
        <v>43.98705734316</v>
      </c>
      <c r="F40" s="55">
        <v>157</v>
      </c>
      <c r="G40" s="125">
        <v>2.822218227575</v>
      </c>
      <c r="H40" s="126">
        <v>3197</v>
      </c>
      <c r="I40" s="286">
        <v>57.468991551321224</v>
      </c>
      <c r="J40" s="121">
        <v>24</v>
      </c>
      <c r="K40" s="25"/>
      <c r="L40" s="156"/>
      <c r="M40" s="154"/>
      <c r="N40" s="155"/>
      <c r="O40" s="155"/>
    </row>
    <row r="41" spans="1:15" ht="24" customHeight="1">
      <c r="A41" s="68">
        <v>2018</v>
      </c>
      <c r="B41" s="45" t="s">
        <v>1</v>
      </c>
      <c r="C41" s="5">
        <v>5719</v>
      </c>
      <c r="D41" s="119">
        <v>12.2</v>
      </c>
      <c r="E41" s="122">
        <v>45.04096217535297</v>
      </c>
      <c r="F41" s="35">
        <v>177</v>
      </c>
      <c r="G41" s="119">
        <v>3.085236186160014</v>
      </c>
      <c r="H41" s="4">
        <v>3312</v>
      </c>
      <c r="I41" s="122">
        <v>57.730521178316195</v>
      </c>
      <c r="J41" s="121">
        <v>22</v>
      </c>
      <c r="K41" s="25"/>
      <c r="L41" s="156"/>
      <c r="M41" s="154"/>
      <c r="N41" s="155"/>
      <c r="O41" s="155"/>
    </row>
    <row r="42" spans="1:15" ht="12">
      <c r="A42" s="68"/>
      <c r="B42" s="45" t="s">
        <v>2</v>
      </c>
      <c r="C42" s="5">
        <v>5691</v>
      </c>
      <c r="D42" s="119">
        <v>12.1</v>
      </c>
      <c r="E42" s="122">
        <v>44.590566368577</v>
      </c>
      <c r="F42" s="35">
        <v>158</v>
      </c>
      <c r="G42" s="119">
        <v>2.770471681571</v>
      </c>
      <c r="H42" s="4">
        <v>3274</v>
      </c>
      <c r="I42" s="122">
        <v>57.408381553568</v>
      </c>
      <c r="J42" s="121">
        <v>22</v>
      </c>
      <c r="K42" s="25"/>
      <c r="L42" s="156"/>
      <c r="M42" s="154"/>
      <c r="N42" s="155"/>
      <c r="O42" s="155"/>
    </row>
    <row r="43" spans="1:15" ht="12">
      <c r="A43" s="68"/>
      <c r="B43" s="45" t="s">
        <v>3</v>
      </c>
      <c r="C43" s="124">
        <v>5860</v>
      </c>
      <c r="D43" s="125">
        <v>12.5</v>
      </c>
      <c r="E43" s="122">
        <v>44.190411192629</v>
      </c>
      <c r="F43" s="55">
        <v>167</v>
      </c>
      <c r="G43" s="125">
        <v>2.849343115509</v>
      </c>
      <c r="H43" s="126">
        <v>3366</v>
      </c>
      <c r="I43" s="286">
        <v>57.430472615594</v>
      </c>
      <c r="J43" s="121">
        <v>24</v>
      </c>
      <c r="K43" s="25"/>
      <c r="L43" s="156"/>
      <c r="M43" s="154"/>
      <c r="N43" s="155"/>
      <c r="O43" s="155"/>
    </row>
    <row r="44" spans="1:15" ht="12">
      <c r="A44" s="68"/>
      <c r="B44" s="45" t="s">
        <v>4</v>
      </c>
      <c r="C44" s="124">
        <v>5559</v>
      </c>
      <c r="D44" s="125">
        <v>11.8</v>
      </c>
      <c r="E44" s="122">
        <v>44.612340348983</v>
      </c>
      <c r="F44" s="55">
        <v>158</v>
      </c>
      <c r="G44" s="125">
        <v>2.842237812556</v>
      </c>
      <c r="H44" s="126">
        <v>3309</v>
      </c>
      <c r="I44" s="286">
        <v>59.525094441446</v>
      </c>
      <c r="J44" s="121">
        <v>11</v>
      </c>
      <c r="K44" s="25"/>
      <c r="L44" s="156"/>
      <c r="M44" s="154"/>
      <c r="N44" s="155"/>
      <c r="O44" s="155"/>
    </row>
    <row r="45" spans="1:20" ht="24" customHeight="1">
      <c r="A45" s="68">
        <v>2019</v>
      </c>
      <c r="B45" s="45" t="s">
        <v>1</v>
      </c>
      <c r="C45" s="5">
        <v>5736</v>
      </c>
      <c r="D45" s="305">
        <v>12.193611852632888</v>
      </c>
      <c r="E45" s="122">
        <v>45.258019525801</v>
      </c>
      <c r="F45" s="35">
        <v>152</v>
      </c>
      <c r="G45" s="119">
        <v>2.649930264993</v>
      </c>
      <c r="H45" s="4">
        <v>3319</v>
      </c>
      <c r="I45" s="122">
        <v>57.862622036262</v>
      </c>
      <c r="J45" s="121">
        <v>17</v>
      </c>
      <c r="K45" s="25"/>
      <c r="L45" s="158"/>
      <c r="M45" s="155"/>
      <c r="N45" s="158"/>
      <c r="O45" s="155"/>
      <c r="S45" s="159"/>
      <c r="T45" s="159"/>
    </row>
    <row r="46" spans="1:20" ht="15">
      <c r="A46" s="68"/>
      <c r="B46" s="45" t="s">
        <v>2</v>
      </c>
      <c r="C46" s="5">
        <v>5515</v>
      </c>
      <c r="D46" s="305">
        <v>11.723809164447415</v>
      </c>
      <c r="E46" s="122">
        <v>45.13145965548504</v>
      </c>
      <c r="F46" s="35">
        <v>155</v>
      </c>
      <c r="G46" s="119">
        <v>2.810516772438</v>
      </c>
      <c r="H46" s="4">
        <v>3239</v>
      </c>
      <c r="I46" s="122">
        <v>58.730734360834</v>
      </c>
      <c r="J46" s="121">
        <v>17</v>
      </c>
      <c r="K46" s="25"/>
      <c r="L46" s="158"/>
      <c r="M46" s="155"/>
      <c r="N46" s="158"/>
      <c r="O46" s="155"/>
      <c r="S46" s="159"/>
      <c r="T46" s="159"/>
    </row>
    <row r="47" spans="1:20" ht="15">
      <c r="A47" s="68"/>
      <c r="B47" s="45" t="s">
        <v>3</v>
      </c>
      <c r="C47" s="5">
        <v>5880</v>
      </c>
      <c r="D47" s="305">
        <v>12.499727631360074</v>
      </c>
      <c r="E47" s="122">
        <v>45.272108843537</v>
      </c>
      <c r="F47" s="35">
        <v>163</v>
      </c>
      <c r="G47" s="119">
        <v>2.772108843537</v>
      </c>
      <c r="H47" s="4">
        <v>3465</v>
      </c>
      <c r="I47" s="122">
        <v>58.928571428571</v>
      </c>
      <c r="J47" s="121">
        <v>15</v>
      </c>
      <c r="K47" s="25"/>
      <c r="L47" s="158"/>
      <c r="M47" s="155"/>
      <c r="N47" s="158"/>
      <c r="O47" s="155"/>
      <c r="S47" s="159"/>
      <c r="T47" s="159"/>
    </row>
    <row r="48" spans="1:20" ht="15.75" thickBot="1">
      <c r="A48" s="84"/>
      <c r="B48" s="85" t="s">
        <v>4</v>
      </c>
      <c r="C48" s="295">
        <v>5322</v>
      </c>
      <c r="D48" s="246">
        <v>11.31352898879223</v>
      </c>
      <c r="E48" s="157">
        <v>43.949642991356</v>
      </c>
      <c r="F48" s="41">
        <v>167</v>
      </c>
      <c r="G48" s="43">
        <v>3.137918075911</v>
      </c>
      <c r="H48" s="269">
        <v>3150</v>
      </c>
      <c r="I48" s="157">
        <v>59.188275084554</v>
      </c>
      <c r="J48" s="294">
        <v>18</v>
      </c>
      <c r="K48" s="25"/>
      <c r="L48" s="158"/>
      <c r="M48" s="155"/>
      <c r="N48" s="158"/>
      <c r="O48" s="155"/>
      <c r="S48" s="159"/>
      <c r="T48" s="159"/>
    </row>
    <row r="49" spans="1:20" ht="15">
      <c r="A49" s="35"/>
      <c r="B49" s="35"/>
      <c r="C49" s="5"/>
      <c r="D49" s="305"/>
      <c r="E49" s="122"/>
      <c r="F49" s="35"/>
      <c r="G49" s="119"/>
      <c r="H49" s="4"/>
      <c r="I49" s="122"/>
      <c r="J49" s="35"/>
      <c r="K49" s="25"/>
      <c r="L49" s="158"/>
      <c r="M49" s="155"/>
      <c r="N49" s="158"/>
      <c r="O49" s="155"/>
      <c r="S49" s="159"/>
      <c r="T49" s="159"/>
    </row>
    <row r="50" spans="1:11" ht="13.5">
      <c r="A50" s="53" t="s">
        <v>225</v>
      </c>
      <c r="E50" s="158"/>
      <c r="K50" s="25"/>
    </row>
    <row r="51" spans="1:11" ht="13.5">
      <c r="A51" s="53" t="s">
        <v>184</v>
      </c>
      <c r="K51" s="25"/>
    </row>
    <row r="52" spans="1:11" ht="13.5">
      <c r="A52" s="53" t="s">
        <v>190</v>
      </c>
      <c r="K52" s="25"/>
    </row>
    <row r="53" spans="1:11" ht="11.25">
      <c r="A53" s="249"/>
      <c r="K53" s="25"/>
    </row>
    <row r="57" ht="12">
      <c r="D57" s="154"/>
    </row>
  </sheetData>
  <sheetProtection/>
  <mergeCells count="4">
    <mergeCell ref="J3:J4"/>
    <mergeCell ref="A3:A4"/>
    <mergeCell ref="B3:B4"/>
    <mergeCell ref="C3:I3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pane xSplit="1" ySplit="4" topLeftCell="B3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44" sqref="J44"/>
    </sheetView>
  </sheetViews>
  <sheetFormatPr defaultColWidth="9.140625" defaultRowHeight="12.75"/>
  <cols>
    <col min="1" max="1" width="10.8515625" style="25" customWidth="1"/>
    <col min="2" max="2" width="10.28125" style="25" customWidth="1"/>
    <col min="3" max="3" width="8.8515625" style="145" customWidth="1"/>
    <col min="4" max="5" width="8.00390625" style="25" customWidth="1"/>
    <col min="6" max="6" width="11.28125" style="25" customWidth="1"/>
    <col min="7" max="7" width="10.28125" style="25" customWidth="1"/>
    <col min="8" max="8" width="12.57421875" style="25" customWidth="1"/>
    <col min="9" max="10" width="9.140625" style="25" customWidth="1"/>
    <col min="11" max="11" width="8.8515625" style="145" customWidth="1"/>
    <col min="12" max="16384" width="9.140625" style="25" customWidth="1"/>
  </cols>
  <sheetData>
    <row r="1" spans="1:11" ht="11.25">
      <c r="A1" s="50" t="s">
        <v>117</v>
      </c>
      <c r="B1" s="50" t="s">
        <v>228</v>
      </c>
      <c r="C1" s="25"/>
      <c r="G1" s="50"/>
      <c r="H1" s="50"/>
      <c r="K1" s="50"/>
    </row>
    <row r="2" ht="12.75" thickBot="1">
      <c r="C2" s="25"/>
    </row>
    <row r="3" spans="1:11" s="11" customFormat="1" ht="25.5" customHeight="1">
      <c r="A3" s="347" t="s">
        <v>109</v>
      </c>
      <c r="B3" s="349" t="s">
        <v>110</v>
      </c>
      <c r="C3" s="351" t="s">
        <v>115</v>
      </c>
      <c r="D3" s="357"/>
      <c r="E3" s="355" t="s">
        <v>116</v>
      </c>
      <c r="F3" s="358" t="s">
        <v>200</v>
      </c>
      <c r="G3" s="349" t="s">
        <v>195</v>
      </c>
      <c r="H3" s="353" t="s">
        <v>119</v>
      </c>
      <c r="K3" s="145"/>
    </row>
    <row r="4" spans="1:11" s="11" customFormat="1" ht="14.25">
      <c r="A4" s="348"/>
      <c r="B4" s="350"/>
      <c r="C4" s="161" t="s">
        <v>18</v>
      </c>
      <c r="D4" s="162" t="s">
        <v>185</v>
      </c>
      <c r="E4" s="356"/>
      <c r="F4" s="359"/>
      <c r="G4" s="350"/>
      <c r="H4" s="354"/>
      <c r="K4" s="145"/>
    </row>
    <row r="5" spans="1:11" s="11" customFormat="1" ht="25.5" customHeight="1">
      <c r="A5" s="67">
        <v>2009</v>
      </c>
      <c r="B5" s="45" t="s">
        <v>1</v>
      </c>
      <c r="C5" s="34">
        <v>4177</v>
      </c>
      <c r="D5" s="123">
        <v>9.3</v>
      </c>
      <c r="E5" s="63">
        <v>42</v>
      </c>
      <c r="F5" s="130">
        <v>873</v>
      </c>
      <c r="G5" s="129">
        <v>36.7</v>
      </c>
      <c r="H5" s="121">
        <v>14</v>
      </c>
      <c r="K5" s="145"/>
    </row>
    <row r="6" spans="1:11" s="11" customFormat="1" ht="12.75">
      <c r="A6" s="67"/>
      <c r="B6" s="45" t="s">
        <v>2</v>
      </c>
      <c r="C6" s="34">
        <v>3442</v>
      </c>
      <c r="D6" s="123">
        <v>7.7</v>
      </c>
      <c r="E6" s="63">
        <v>31</v>
      </c>
      <c r="F6" s="128">
        <v>2348</v>
      </c>
      <c r="G6" s="129">
        <v>29.2</v>
      </c>
      <c r="H6" s="121">
        <v>24</v>
      </c>
      <c r="K6" s="145"/>
    </row>
    <row r="7" spans="1:11" s="11" customFormat="1" ht="12.75">
      <c r="A7" s="67"/>
      <c r="B7" s="45" t="s">
        <v>3</v>
      </c>
      <c r="C7" s="34">
        <v>3235</v>
      </c>
      <c r="D7" s="123">
        <v>7.2</v>
      </c>
      <c r="E7" s="63">
        <v>36</v>
      </c>
      <c r="F7" s="128">
        <v>3245</v>
      </c>
      <c r="G7" s="129">
        <v>26.2</v>
      </c>
      <c r="H7" s="121">
        <v>28</v>
      </c>
      <c r="K7" s="145"/>
    </row>
    <row r="8" spans="1:11" s="11" customFormat="1" ht="12.75">
      <c r="A8" s="67"/>
      <c r="B8" s="45" t="s">
        <v>4</v>
      </c>
      <c r="C8" s="34">
        <v>3559</v>
      </c>
      <c r="D8" s="123">
        <v>7.9</v>
      </c>
      <c r="E8" s="63">
        <v>21</v>
      </c>
      <c r="F8" s="128">
        <v>1465</v>
      </c>
      <c r="G8" s="129">
        <v>32.4</v>
      </c>
      <c r="H8" s="121">
        <v>30</v>
      </c>
      <c r="K8" s="145"/>
    </row>
    <row r="9" spans="1:11" s="11" customFormat="1" ht="27" customHeight="1">
      <c r="A9" s="67">
        <v>2010</v>
      </c>
      <c r="B9" s="45" t="s">
        <v>1</v>
      </c>
      <c r="C9" s="34">
        <v>4114</v>
      </c>
      <c r="D9" s="123">
        <v>9.1</v>
      </c>
      <c r="E9" s="63">
        <v>39</v>
      </c>
      <c r="F9" s="130">
        <v>862</v>
      </c>
      <c r="G9" s="129">
        <v>39.4</v>
      </c>
      <c r="H9" s="121">
        <v>19</v>
      </c>
      <c r="K9" s="145"/>
    </row>
    <row r="10" spans="1:11" s="11" customFormat="1" ht="12.75">
      <c r="A10" s="67"/>
      <c r="B10" s="45" t="s">
        <v>2</v>
      </c>
      <c r="C10" s="34">
        <v>3340</v>
      </c>
      <c r="D10" s="123">
        <v>7.4</v>
      </c>
      <c r="E10" s="63">
        <v>36</v>
      </c>
      <c r="F10" s="128">
        <v>2406</v>
      </c>
      <c r="G10" s="129">
        <v>30.6</v>
      </c>
      <c r="H10" s="121">
        <v>26</v>
      </c>
      <c r="K10" s="145"/>
    </row>
    <row r="11" spans="1:11" s="11" customFormat="1" ht="12.75">
      <c r="A11" s="67"/>
      <c r="B11" s="45" t="s">
        <v>3</v>
      </c>
      <c r="C11" s="34">
        <v>3279</v>
      </c>
      <c r="D11" s="123">
        <v>7.3</v>
      </c>
      <c r="E11" s="63">
        <v>31</v>
      </c>
      <c r="F11" s="128">
        <v>3279</v>
      </c>
      <c r="G11" s="129">
        <v>27.8</v>
      </c>
      <c r="H11" s="121">
        <v>46</v>
      </c>
      <c r="K11" s="145"/>
    </row>
    <row r="12" spans="1:11" s="11" customFormat="1" ht="12.75">
      <c r="A12" s="67"/>
      <c r="B12" s="45" t="s">
        <v>4</v>
      </c>
      <c r="C12" s="34">
        <v>3724</v>
      </c>
      <c r="D12" s="123">
        <v>8.3</v>
      </c>
      <c r="E12" s="63">
        <v>40</v>
      </c>
      <c r="F12" s="128">
        <v>1609</v>
      </c>
      <c r="G12" s="129">
        <v>32.8</v>
      </c>
      <c r="H12" s="121">
        <v>25</v>
      </c>
      <c r="K12" s="145"/>
    </row>
    <row r="13" spans="1:11" s="11" customFormat="1" ht="27.75" customHeight="1">
      <c r="A13" s="68">
        <v>2011</v>
      </c>
      <c r="B13" s="45" t="s">
        <v>1</v>
      </c>
      <c r="C13" s="34">
        <v>4019</v>
      </c>
      <c r="D13" s="131">
        <v>8.9</v>
      </c>
      <c r="E13" s="63">
        <v>22</v>
      </c>
      <c r="F13" s="128">
        <v>945</v>
      </c>
      <c r="G13" s="129">
        <v>39.5</v>
      </c>
      <c r="H13" s="115">
        <v>12</v>
      </c>
      <c r="K13" s="168"/>
    </row>
    <row r="14" spans="1:11" s="11" customFormat="1" ht="12.75">
      <c r="A14" s="68"/>
      <c r="B14" s="45" t="s">
        <v>2</v>
      </c>
      <c r="C14" s="34">
        <v>3483</v>
      </c>
      <c r="D14" s="131">
        <v>7.7</v>
      </c>
      <c r="E14" s="63">
        <v>31</v>
      </c>
      <c r="F14" s="128">
        <v>2501</v>
      </c>
      <c r="G14" s="129">
        <v>32.5</v>
      </c>
      <c r="H14" s="115">
        <v>29</v>
      </c>
      <c r="K14" s="145"/>
    </row>
    <row r="15" spans="1:11" s="11" customFormat="1" ht="12.75">
      <c r="A15" s="68"/>
      <c r="B15" s="45" t="s">
        <v>3</v>
      </c>
      <c r="C15" s="34">
        <v>3264</v>
      </c>
      <c r="D15" s="131">
        <v>7.2</v>
      </c>
      <c r="E15" s="63">
        <v>24</v>
      </c>
      <c r="F15" s="128">
        <v>3389</v>
      </c>
      <c r="G15" s="129">
        <v>29.7</v>
      </c>
      <c r="H15" s="115">
        <v>28</v>
      </c>
      <c r="K15" s="145"/>
    </row>
    <row r="16" spans="1:11" s="11" customFormat="1" ht="12.75">
      <c r="A16" s="68"/>
      <c r="B16" s="45" t="s">
        <v>4</v>
      </c>
      <c r="C16" s="34">
        <v>3438</v>
      </c>
      <c r="D16" s="131">
        <v>7.6</v>
      </c>
      <c r="E16" s="63">
        <v>33</v>
      </c>
      <c r="F16" s="128">
        <v>1531</v>
      </c>
      <c r="G16" s="129">
        <v>35.3</v>
      </c>
      <c r="H16" s="115">
        <v>20</v>
      </c>
      <c r="K16" s="145"/>
    </row>
    <row r="17" spans="1:11" s="11" customFormat="1" ht="25.5" customHeight="1">
      <c r="A17" s="68">
        <v>2012</v>
      </c>
      <c r="B17" s="45" t="s">
        <v>1</v>
      </c>
      <c r="C17" s="34">
        <v>4016</v>
      </c>
      <c r="D17" s="131">
        <v>8.8</v>
      </c>
      <c r="E17" s="63">
        <v>23</v>
      </c>
      <c r="F17" s="128">
        <v>907</v>
      </c>
      <c r="G17" s="129">
        <v>38</v>
      </c>
      <c r="H17" s="115">
        <v>18</v>
      </c>
      <c r="K17" s="168"/>
    </row>
    <row r="18" spans="1:11" s="11" customFormat="1" ht="12.75">
      <c r="A18" s="68"/>
      <c r="B18" s="45" t="s">
        <v>2</v>
      </c>
      <c r="C18" s="34">
        <v>3720</v>
      </c>
      <c r="D18" s="131">
        <v>8.2</v>
      </c>
      <c r="E18" s="63">
        <v>20</v>
      </c>
      <c r="F18" s="128">
        <v>2483</v>
      </c>
      <c r="G18" s="129">
        <v>30.7</v>
      </c>
      <c r="H18" s="115">
        <v>35</v>
      </c>
      <c r="K18" s="145"/>
    </row>
    <row r="19" spans="1:11" s="11" customFormat="1" ht="12.75">
      <c r="A19" s="68"/>
      <c r="B19" s="45" t="s">
        <v>3</v>
      </c>
      <c r="C19" s="34">
        <v>3349</v>
      </c>
      <c r="D19" s="131">
        <v>7.3</v>
      </c>
      <c r="E19" s="63">
        <v>24</v>
      </c>
      <c r="F19" s="128">
        <v>3432</v>
      </c>
      <c r="G19" s="129">
        <v>27.2</v>
      </c>
      <c r="H19" s="115">
        <v>24</v>
      </c>
      <c r="K19" s="145"/>
    </row>
    <row r="20" spans="1:11" s="11" customFormat="1" ht="12.75">
      <c r="A20" s="68"/>
      <c r="B20" s="45" t="s">
        <v>174</v>
      </c>
      <c r="C20" s="34">
        <v>3671</v>
      </c>
      <c r="D20" s="131">
        <v>8.1</v>
      </c>
      <c r="E20" s="63">
        <v>23</v>
      </c>
      <c r="F20" s="128">
        <v>1658</v>
      </c>
      <c r="G20" s="129">
        <v>35.2</v>
      </c>
      <c r="H20" s="115">
        <v>24</v>
      </c>
      <c r="J20" s="163"/>
      <c r="K20" s="169"/>
    </row>
    <row r="21" spans="1:11" s="11" customFormat="1" ht="28.5" customHeight="1">
      <c r="A21" s="68">
        <v>2013</v>
      </c>
      <c r="B21" s="45" t="s">
        <v>1</v>
      </c>
      <c r="C21" s="34">
        <v>4215</v>
      </c>
      <c r="D21" s="123">
        <v>9.214499446638156</v>
      </c>
      <c r="E21" s="63">
        <v>38</v>
      </c>
      <c r="F21" s="128">
        <v>978</v>
      </c>
      <c r="G21" s="129">
        <v>34.4</v>
      </c>
      <c r="H21" s="115">
        <v>10</v>
      </c>
      <c r="K21" s="168"/>
    </row>
    <row r="22" spans="1:11" s="11" customFormat="1" ht="12.75">
      <c r="A22" s="68"/>
      <c r="B22" s="45" t="s">
        <v>2</v>
      </c>
      <c r="C22" s="34">
        <v>3732</v>
      </c>
      <c r="D22" s="123">
        <v>8.158603068767164</v>
      </c>
      <c r="E22" s="63">
        <v>18</v>
      </c>
      <c r="F22" s="128">
        <v>2313</v>
      </c>
      <c r="G22" s="129">
        <v>31.6</v>
      </c>
      <c r="H22" s="115">
        <v>29</v>
      </c>
      <c r="J22" s="164"/>
      <c r="K22" s="168"/>
    </row>
    <row r="23" spans="1:11" s="11" customFormat="1" ht="12.75">
      <c r="A23" s="68"/>
      <c r="B23" s="45" t="s">
        <v>3</v>
      </c>
      <c r="C23" s="34">
        <v>3462</v>
      </c>
      <c r="D23" s="123">
        <v>7.568350435174685</v>
      </c>
      <c r="E23" s="63">
        <v>25</v>
      </c>
      <c r="F23" s="128">
        <v>3287</v>
      </c>
      <c r="G23" s="129">
        <v>27.5</v>
      </c>
      <c r="H23" s="115">
        <v>36</v>
      </c>
      <c r="K23" s="168"/>
    </row>
    <row r="24" spans="1:11" s="11" customFormat="1" ht="12.75">
      <c r="A24" s="68"/>
      <c r="B24" s="45" t="s">
        <v>4</v>
      </c>
      <c r="C24" s="34">
        <v>3559</v>
      </c>
      <c r="D24" s="123">
        <v>7.780404159094946</v>
      </c>
      <c r="E24" s="63">
        <v>31</v>
      </c>
      <c r="F24" s="128">
        <v>1548</v>
      </c>
      <c r="G24" s="129">
        <v>34</v>
      </c>
      <c r="H24" s="115">
        <v>25</v>
      </c>
      <c r="K24" s="168"/>
    </row>
    <row r="25" spans="1:11" s="11" customFormat="1" ht="25.5" customHeight="1">
      <c r="A25" s="68">
        <v>2014</v>
      </c>
      <c r="B25" s="45" t="s">
        <v>1</v>
      </c>
      <c r="C25" s="34">
        <v>4009</v>
      </c>
      <c r="D25" s="123">
        <v>8.712859237010852</v>
      </c>
      <c r="E25" s="63">
        <v>28</v>
      </c>
      <c r="F25" s="128">
        <v>995</v>
      </c>
      <c r="G25" s="129">
        <v>37.2</v>
      </c>
      <c r="H25" s="115">
        <v>17</v>
      </c>
      <c r="K25" s="170"/>
    </row>
    <row r="26" spans="1:11" s="11" customFormat="1" ht="12.75">
      <c r="A26" s="68"/>
      <c r="B26" s="45" t="s">
        <v>2</v>
      </c>
      <c r="C26" s="34">
        <v>3356</v>
      </c>
      <c r="D26" s="123">
        <v>7.293678124072941</v>
      </c>
      <c r="E26" s="63">
        <v>31</v>
      </c>
      <c r="F26" s="128">
        <v>2526</v>
      </c>
      <c r="G26" s="129">
        <v>30.680918448139348</v>
      </c>
      <c r="H26" s="115">
        <v>30</v>
      </c>
      <c r="K26" s="170"/>
    </row>
    <row r="27" spans="1:11" ht="12">
      <c r="A27" s="165"/>
      <c r="B27" s="166" t="s">
        <v>3</v>
      </c>
      <c r="C27" s="132">
        <v>3544</v>
      </c>
      <c r="D27" s="127">
        <v>7.702263191810043</v>
      </c>
      <c r="E27" s="171">
        <v>32</v>
      </c>
      <c r="F27" s="133">
        <v>3457</v>
      </c>
      <c r="G27" s="134">
        <v>28.521839745444026</v>
      </c>
      <c r="H27" s="135">
        <v>35</v>
      </c>
      <c r="I27" s="11"/>
      <c r="J27" s="11"/>
      <c r="K27" s="170"/>
    </row>
    <row r="28" spans="1:11" ht="12">
      <c r="A28" s="165"/>
      <c r="B28" s="166" t="s">
        <v>4</v>
      </c>
      <c r="C28" s="132">
        <v>3769</v>
      </c>
      <c r="D28" s="127">
        <v>8.191261278197532</v>
      </c>
      <c r="E28" s="171">
        <v>27</v>
      </c>
      <c r="F28" s="133">
        <v>1572</v>
      </c>
      <c r="G28" s="134">
        <v>35.81424936386768</v>
      </c>
      <c r="H28" s="135">
        <v>28</v>
      </c>
      <c r="I28" s="11"/>
      <c r="J28" s="11"/>
      <c r="K28" s="170"/>
    </row>
    <row r="29" spans="1:11" s="11" customFormat="1" ht="24" customHeight="1">
      <c r="A29" s="68">
        <v>2015</v>
      </c>
      <c r="B29" s="45" t="s">
        <v>1</v>
      </c>
      <c r="C29" s="34">
        <v>4467</v>
      </c>
      <c r="D29" s="123">
        <v>9.649922959396118</v>
      </c>
      <c r="E29" s="63">
        <v>29</v>
      </c>
      <c r="F29" s="128">
        <v>981</v>
      </c>
      <c r="G29" s="129">
        <v>35.88175331</v>
      </c>
      <c r="H29" s="115">
        <v>8</v>
      </c>
      <c r="K29" s="168"/>
    </row>
    <row r="30" spans="1:11" s="11" customFormat="1" ht="12.75">
      <c r="A30" s="68"/>
      <c r="B30" s="45" t="s">
        <v>2</v>
      </c>
      <c r="C30" s="34">
        <v>3769</v>
      </c>
      <c r="D30" s="123">
        <v>8.142054988574875</v>
      </c>
      <c r="E30" s="63">
        <v>35</v>
      </c>
      <c r="F30" s="128">
        <v>2456</v>
      </c>
      <c r="G30" s="129">
        <v>32.24755700325733</v>
      </c>
      <c r="H30" s="115">
        <v>21</v>
      </c>
      <c r="K30" s="170"/>
    </row>
    <row r="31" spans="1:11" s="11" customFormat="1" ht="12">
      <c r="A31" s="68"/>
      <c r="B31" s="166" t="s">
        <v>3</v>
      </c>
      <c r="C31" s="132">
        <v>3490</v>
      </c>
      <c r="D31" s="127">
        <v>7.539339854106212</v>
      </c>
      <c r="E31" s="171">
        <v>37</v>
      </c>
      <c r="F31" s="133">
        <v>3363</v>
      </c>
      <c r="G31" s="134">
        <v>31.63841807909605</v>
      </c>
      <c r="H31" s="135">
        <v>35</v>
      </c>
      <c r="K31" s="170"/>
    </row>
    <row r="32" spans="1:11" s="11" customFormat="1" ht="12">
      <c r="A32" s="68"/>
      <c r="B32" s="166" t="s">
        <v>4</v>
      </c>
      <c r="C32" s="132">
        <v>3822</v>
      </c>
      <c r="D32" s="127">
        <v>8.25654926143093</v>
      </c>
      <c r="E32" s="171">
        <v>23</v>
      </c>
      <c r="F32" s="133">
        <v>1555</v>
      </c>
      <c r="G32" s="134">
        <v>33.954983922829584</v>
      </c>
      <c r="H32" s="135">
        <v>25</v>
      </c>
      <c r="K32" s="170"/>
    </row>
    <row r="33" spans="1:11" ht="24" customHeight="1">
      <c r="A33" s="165">
        <v>2016</v>
      </c>
      <c r="B33" s="45" t="s">
        <v>1</v>
      </c>
      <c r="C33" s="34">
        <v>4175</v>
      </c>
      <c r="D33" s="123">
        <v>9</v>
      </c>
      <c r="E33" s="63">
        <v>26</v>
      </c>
      <c r="F33" s="128">
        <v>1064</v>
      </c>
      <c r="G33" s="129">
        <v>36.84210526315789</v>
      </c>
      <c r="H33" s="115">
        <v>10</v>
      </c>
      <c r="I33" s="11"/>
      <c r="J33" s="11"/>
      <c r="K33" s="170"/>
    </row>
    <row r="34" spans="1:11" ht="12.75">
      <c r="A34" s="165"/>
      <c r="B34" s="45" t="s">
        <v>2</v>
      </c>
      <c r="C34" s="34">
        <v>3726</v>
      </c>
      <c r="D34" s="123">
        <v>8.04916340871053</v>
      </c>
      <c r="E34" s="63">
        <v>24</v>
      </c>
      <c r="F34" s="128">
        <v>2275</v>
      </c>
      <c r="G34" s="129">
        <v>32.879120879120876</v>
      </c>
      <c r="H34" s="115">
        <v>31</v>
      </c>
      <c r="I34" s="11"/>
      <c r="J34" s="11"/>
      <c r="K34" s="170"/>
    </row>
    <row r="35" spans="1:11" ht="12">
      <c r="A35" s="165"/>
      <c r="B35" s="166" t="s">
        <v>3</v>
      </c>
      <c r="C35" s="132">
        <v>3623</v>
      </c>
      <c r="D35" s="127">
        <v>7.8</v>
      </c>
      <c r="E35" s="171">
        <v>30</v>
      </c>
      <c r="F35" s="133">
        <v>3409</v>
      </c>
      <c r="G35" s="134">
        <v>31.680844822528602</v>
      </c>
      <c r="H35" s="135">
        <v>32</v>
      </c>
      <c r="I35" s="11"/>
      <c r="J35" s="11"/>
      <c r="K35" s="170"/>
    </row>
    <row r="36" spans="1:11" ht="12">
      <c r="A36" s="165"/>
      <c r="B36" s="166" t="s">
        <v>4</v>
      </c>
      <c r="C36" s="132">
        <v>3909</v>
      </c>
      <c r="D36" s="127">
        <v>8.4</v>
      </c>
      <c r="E36" s="171">
        <v>33</v>
      </c>
      <c r="F36" s="133">
        <v>1558</v>
      </c>
      <c r="G36" s="134">
        <v>35.81514762516</v>
      </c>
      <c r="H36" s="135">
        <v>11</v>
      </c>
      <c r="I36" s="11"/>
      <c r="J36" s="11"/>
      <c r="K36" s="170"/>
    </row>
    <row r="37" spans="1:11" ht="24" customHeight="1">
      <c r="A37" s="165">
        <v>2017</v>
      </c>
      <c r="B37" s="45" t="s">
        <v>1</v>
      </c>
      <c r="C37" s="34">
        <v>4658</v>
      </c>
      <c r="D37" s="123">
        <v>10</v>
      </c>
      <c r="E37" s="63">
        <v>27</v>
      </c>
      <c r="F37" s="128">
        <v>1027</v>
      </c>
      <c r="G37" s="129">
        <v>39.1</v>
      </c>
      <c r="H37" s="115">
        <v>9</v>
      </c>
      <c r="I37" s="11"/>
      <c r="J37" s="11"/>
      <c r="K37" s="170"/>
    </row>
    <row r="38" spans="1:11" ht="12.75">
      <c r="A38" s="165"/>
      <c r="B38" s="45" t="s">
        <v>2</v>
      </c>
      <c r="C38" s="34">
        <v>3770</v>
      </c>
      <c r="D38" s="123">
        <v>8.1</v>
      </c>
      <c r="E38" s="63">
        <v>25</v>
      </c>
      <c r="F38" s="128">
        <v>2355</v>
      </c>
      <c r="G38" s="129">
        <v>34.267515923566</v>
      </c>
      <c r="H38" s="115">
        <v>29</v>
      </c>
      <c r="I38" s="11"/>
      <c r="J38" s="11"/>
      <c r="K38" s="170"/>
    </row>
    <row r="39" spans="1:11" ht="12">
      <c r="A39" s="165"/>
      <c r="B39" s="166" t="s">
        <v>3</v>
      </c>
      <c r="C39" s="132">
        <v>3513</v>
      </c>
      <c r="D39" s="127">
        <v>7.5</v>
      </c>
      <c r="E39" s="171">
        <v>23</v>
      </c>
      <c r="F39" s="133">
        <v>3270</v>
      </c>
      <c r="G39" s="134">
        <v>33.302752293577</v>
      </c>
      <c r="H39" s="135">
        <v>36</v>
      </c>
      <c r="I39" s="11"/>
      <c r="J39" s="11"/>
      <c r="K39" s="170"/>
    </row>
    <row r="40" spans="1:11" ht="12">
      <c r="A40" s="165"/>
      <c r="B40" s="166" t="s">
        <v>4</v>
      </c>
      <c r="C40" s="132">
        <v>4095</v>
      </c>
      <c r="D40" s="127">
        <v>8.8</v>
      </c>
      <c r="E40" s="171">
        <v>13</v>
      </c>
      <c r="F40" s="133">
        <v>1648</v>
      </c>
      <c r="G40" s="134">
        <v>39.138349514563</v>
      </c>
      <c r="H40" s="135">
        <v>18</v>
      </c>
      <c r="I40" s="11"/>
      <c r="J40" s="11"/>
      <c r="K40" s="170"/>
    </row>
    <row r="41" spans="1:11" ht="24" customHeight="1">
      <c r="A41" s="165">
        <v>2018</v>
      </c>
      <c r="B41" s="45" t="s">
        <v>1</v>
      </c>
      <c r="C41" s="34">
        <v>5045</v>
      </c>
      <c r="D41" s="123">
        <v>10.7</v>
      </c>
      <c r="E41" s="63">
        <v>23</v>
      </c>
      <c r="F41" s="128">
        <v>1076</v>
      </c>
      <c r="G41" s="129">
        <v>38.847583643122</v>
      </c>
      <c r="H41" s="115">
        <v>23</v>
      </c>
      <c r="I41" s="11"/>
      <c r="J41" s="11"/>
      <c r="K41" s="170"/>
    </row>
    <row r="42" spans="1:11" ht="12.75">
      <c r="A42" s="165"/>
      <c r="B42" s="45" t="s">
        <v>2</v>
      </c>
      <c r="C42" s="34">
        <v>3593</v>
      </c>
      <c r="D42" s="123">
        <v>7.6</v>
      </c>
      <c r="E42" s="63">
        <v>18</v>
      </c>
      <c r="F42" s="128">
        <v>2215</v>
      </c>
      <c r="G42" s="129">
        <v>36.884875846501</v>
      </c>
      <c r="H42" s="115">
        <v>26</v>
      </c>
      <c r="I42" s="11"/>
      <c r="J42" s="11"/>
      <c r="K42" s="170"/>
    </row>
    <row r="43" spans="1:11" ht="12">
      <c r="A43" s="165"/>
      <c r="B43" s="166" t="s">
        <v>3</v>
      </c>
      <c r="C43" s="132">
        <v>3474</v>
      </c>
      <c r="D43" s="127">
        <v>7.4</v>
      </c>
      <c r="E43" s="171">
        <v>28</v>
      </c>
      <c r="F43" s="133">
        <v>2998</v>
      </c>
      <c r="G43" s="134">
        <v>33.889259506337</v>
      </c>
      <c r="H43" s="135">
        <v>36</v>
      </c>
      <c r="I43" s="11"/>
      <c r="J43" s="11"/>
      <c r="K43" s="170"/>
    </row>
    <row r="44" spans="1:11" ht="12">
      <c r="A44" s="165"/>
      <c r="B44" s="166" t="s">
        <v>4</v>
      </c>
      <c r="C44" s="132">
        <v>3811</v>
      </c>
      <c r="D44" s="127">
        <v>8.1</v>
      </c>
      <c r="E44" s="171">
        <v>28</v>
      </c>
      <c r="F44" s="133">
        <v>1678</v>
      </c>
      <c r="G44" s="134">
        <v>38.855780691299</v>
      </c>
      <c r="H44" s="135">
        <v>23</v>
      </c>
      <c r="I44" s="11"/>
      <c r="J44" s="11"/>
      <c r="K44" s="170"/>
    </row>
    <row r="45" spans="1:11" ht="24" customHeight="1">
      <c r="A45" s="165">
        <v>2019</v>
      </c>
      <c r="B45" s="45" t="s">
        <v>1</v>
      </c>
      <c r="C45" s="34">
        <v>4211</v>
      </c>
      <c r="D45" s="303">
        <v>8.951760723751235</v>
      </c>
      <c r="E45" s="63">
        <v>26</v>
      </c>
      <c r="F45" s="128">
        <v>933</v>
      </c>
      <c r="G45" s="129">
        <v>44.051446945337</v>
      </c>
      <c r="H45" s="115">
        <v>16</v>
      </c>
      <c r="J45" s="155"/>
      <c r="K45" s="155"/>
    </row>
    <row r="46" spans="1:11" ht="12">
      <c r="A46" s="165"/>
      <c r="B46" s="45" t="s">
        <v>2</v>
      </c>
      <c r="C46" s="34">
        <v>3821</v>
      </c>
      <c r="D46" s="303">
        <v>8.122697156365108</v>
      </c>
      <c r="E46" s="63">
        <v>30</v>
      </c>
      <c r="F46" s="128">
        <v>2108</v>
      </c>
      <c r="G46" s="129">
        <v>39.136622390891</v>
      </c>
      <c r="H46" s="115">
        <v>34</v>
      </c>
      <c r="J46" s="155"/>
      <c r="K46" s="155"/>
    </row>
    <row r="47" spans="1:11" ht="12">
      <c r="A47" s="165"/>
      <c r="B47" s="45" t="s">
        <v>3</v>
      </c>
      <c r="C47" s="34">
        <v>3609</v>
      </c>
      <c r="D47" s="303">
        <v>7.6720267043500865</v>
      </c>
      <c r="E47" s="63">
        <v>33</v>
      </c>
      <c r="F47" s="128">
        <v>2745</v>
      </c>
      <c r="G47" s="129">
        <v>37.377049180327</v>
      </c>
      <c r="H47" s="115">
        <v>36</v>
      </c>
      <c r="J47" s="155"/>
      <c r="K47" s="155"/>
    </row>
    <row r="48" spans="1:11" ht="12" thickBot="1">
      <c r="A48" s="167"/>
      <c r="B48" s="85" t="s">
        <v>4</v>
      </c>
      <c r="C48" s="296">
        <v>4117</v>
      </c>
      <c r="D48" s="304">
        <v>8.75193514597099</v>
      </c>
      <c r="E48" s="297">
        <v>23</v>
      </c>
      <c r="F48" s="298">
        <v>1469</v>
      </c>
      <c r="G48" s="299">
        <v>39.891082368958</v>
      </c>
      <c r="H48" s="221">
        <v>16</v>
      </c>
      <c r="J48" s="155"/>
      <c r="K48" s="155"/>
    </row>
    <row r="49" spans="1:11" ht="12">
      <c r="A49" s="55"/>
      <c r="B49" s="55"/>
      <c r="C49" s="272"/>
      <c r="D49" s="287"/>
      <c r="E49" s="288"/>
      <c r="F49" s="126"/>
      <c r="G49" s="286"/>
      <c r="H49" s="55"/>
      <c r="J49" s="155"/>
      <c r="K49" s="155"/>
    </row>
    <row r="50" spans="1:11" ht="13.5">
      <c r="A50" s="53" t="s">
        <v>226</v>
      </c>
      <c r="C50" s="25"/>
      <c r="K50" s="25"/>
    </row>
    <row r="51" spans="1:4" ht="12">
      <c r="A51" s="249"/>
      <c r="B51" s="249"/>
      <c r="D51" s="154"/>
    </row>
    <row r="52" ht="12">
      <c r="F52" s="92"/>
    </row>
    <row r="55" ht="12">
      <c r="C55" s="152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showGridLines="0" zoomScalePageLayoutView="0" workbookViewId="0" topLeftCell="A1">
      <pane ySplit="4" topLeftCell="A89" activePane="bottomLeft" state="frozen"/>
      <selection pane="topLeft" activeCell="T14" sqref="T14"/>
      <selection pane="bottomLeft" activeCell="K95" sqref="K95"/>
    </sheetView>
  </sheetViews>
  <sheetFormatPr defaultColWidth="9.140625" defaultRowHeight="12.75"/>
  <cols>
    <col min="1" max="1" width="10.8515625" style="25" customWidth="1"/>
    <col min="2" max="2" width="10.28125" style="25" customWidth="1"/>
    <col min="3" max="3" width="9.140625" style="25" customWidth="1"/>
    <col min="4" max="4" width="8.7109375" style="25" customWidth="1"/>
    <col min="5" max="5" width="11.28125" style="25" customWidth="1"/>
    <col min="6" max="6" width="12.00390625" style="25" customWidth="1"/>
    <col min="7" max="8" width="12.00390625" style="80" customWidth="1"/>
    <col min="9" max="11" width="8.7109375" style="25" customWidth="1"/>
    <col min="12" max="12" width="10.7109375" style="25" customWidth="1"/>
    <col min="13" max="16384" width="9.140625" style="25" customWidth="1"/>
  </cols>
  <sheetData>
    <row r="1" spans="1:2" ht="11.25">
      <c r="A1" s="50" t="s">
        <v>146</v>
      </c>
      <c r="B1" s="50" t="s">
        <v>209</v>
      </c>
    </row>
    <row r="2" ht="12" thickBot="1"/>
    <row r="3" spans="1:12" s="11" customFormat="1" ht="12.75" customHeight="1">
      <c r="A3" s="347" t="s">
        <v>109</v>
      </c>
      <c r="B3" s="349" t="s">
        <v>110</v>
      </c>
      <c r="C3" s="349" t="s">
        <v>115</v>
      </c>
      <c r="D3" s="363" t="s">
        <v>147</v>
      </c>
      <c r="E3" s="361"/>
      <c r="F3" s="361"/>
      <c r="G3" s="361"/>
      <c r="H3" s="307"/>
      <c r="I3" s="360" t="s">
        <v>151</v>
      </c>
      <c r="J3" s="361"/>
      <c r="K3" s="361"/>
      <c r="L3" s="362"/>
    </row>
    <row r="4" spans="1:12" s="11" customFormat="1" ht="61.5" customHeight="1">
      <c r="A4" s="348"/>
      <c r="B4" s="350"/>
      <c r="C4" s="350"/>
      <c r="D4" s="93" t="s">
        <v>148</v>
      </c>
      <c r="E4" s="151" t="s">
        <v>149</v>
      </c>
      <c r="F4" s="293" t="s">
        <v>150</v>
      </c>
      <c r="G4" s="93" t="s">
        <v>157</v>
      </c>
      <c r="H4" s="319" t="s">
        <v>239</v>
      </c>
      <c r="I4" s="101" t="s">
        <v>223</v>
      </c>
      <c r="J4" s="93" t="s">
        <v>156</v>
      </c>
      <c r="K4" s="93" t="s">
        <v>152</v>
      </c>
      <c r="L4" s="102" t="s">
        <v>153</v>
      </c>
    </row>
    <row r="5" spans="1:12" s="11" customFormat="1" ht="11.25" hidden="1">
      <c r="A5" s="66">
        <v>2001</v>
      </c>
      <c r="B5" s="45" t="s">
        <v>1</v>
      </c>
      <c r="C5" s="81">
        <v>4103</v>
      </c>
      <c r="D5" s="105">
        <v>941</v>
      </c>
      <c r="E5" s="106">
        <v>887</v>
      </c>
      <c r="F5" s="106">
        <v>644</v>
      </c>
      <c r="G5" s="320">
        <v>42</v>
      </c>
      <c r="H5" s="323"/>
      <c r="I5" s="103">
        <v>59</v>
      </c>
      <c r="J5" s="82">
        <v>5</v>
      </c>
      <c r="K5" s="82">
        <v>5</v>
      </c>
      <c r="L5" s="104">
        <v>2</v>
      </c>
    </row>
    <row r="6" spans="1:12" s="11" customFormat="1" ht="11.25" hidden="1">
      <c r="A6" s="66"/>
      <c r="B6" s="45" t="s">
        <v>2</v>
      </c>
      <c r="C6" s="81">
        <v>3573</v>
      </c>
      <c r="D6" s="105">
        <v>910</v>
      </c>
      <c r="E6" s="106">
        <v>771</v>
      </c>
      <c r="F6" s="106">
        <v>465</v>
      </c>
      <c r="G6" s="320">
        <v>52</v>
      </c>
      <c r="H6" s="323"/>
      <c r="I6" s="103">
        <v>50</v>
      </c>
      <c r="J6" s="71">
        <v>15</v>
      </c>
      <c r="K6" s="71">
        <v>3</v>
      </c>
      <c r="L6" s="104">
        <v>1</v>
      </c>
    </row>
    <row r="7" spans="1:12" s="11" customFormat="1" ht="11.25" hidden="1">
      <c r="A7" s="66"/>
      <c r="B7" s="45" t="s">
        <v>3</v>
      </c>
      <c r="C7" s="81">
        <v>3336</v>
      </c>
      <c r="D7" s="105">
        <v>905</v>
      </c>
      <c r="E7" s="106">
        <v>755</v>
      </c>
      <c r="F7" s="106">
        <v>423</v>
      </c>
      <c r="G7" s="320">
        <v>36</v>
      </c>
      <c r="H7" s="323"/>
      <c r="I7" s="103">
        <v>45</v>
      </c>
      <c r="J7" s="71">
        <v>7</v>
      </c>
      <c r="K7" s="71">
        <v>5</v>
      </c>
      <c r="L7" s="104">
        <v>6</v>
      </c>
    </row>
    <row r="8" spans="1:12" s="11" customFormat="1" ht="11.25" hidden="1">
      <c r="A8" s="66"/>
      <c r="B8" s="45" t="s">
        <v>4</v>
      </c>
      <c r="C8" s="81">
        <v>3501</v>
      </c>
      <c r="D8" s="105">
        <v>940</v>
      </c>
      <c r="E8" s="106">
        <v>735</v>
      </c>
      <c r="F8" s="106">
        <v>443</v>
      </c>
      <c r="G8" s="320">
        <v>28</v>
      </c>
      <c r="H8" s="323"/>
      <c r="I8" s="103">
        <v>52</v>
      </c>
      <c r="J8" s="71">
        <v>8</v>
      </c>
      <c r="K8" s="71">
        <v>3</v>
      </c>
      <c r="L8" s="104">
        <v>6</v>
      </c>
    </row>
    <row r="9" spans="1:12" s="11" customFormat="1" ht="11.25" hidden="1">
      <c r="A9" s="66"/>
      <c r="B9" s="63"/>
      <c r="C9" s="81"/>
      <c r="D9" s="105"/>
      <c r="E9" s="106"/>
      <c r="F9" s="106"/>
      <c r="G9" s="320"/>
      <c r="H9" s="323"/>
      <c r="I9" s="103"/>
      <c r="J9" s="71"/>
      <c r="K9" s="71"/>
      <c r="L9" s="104"/>
    </row>
    <row r="10" spans="1:12" s="11" customFormat="1" ht="11.25" hidden="1">
      <c r="A10" s="66">
        <v>2002</v>
      </c>
      <c r="B10" s="45" t="s">
        <v>1</v>
      </c>
      <c r="C10" s="81">
        <v>3871</v>
      </c>
      <c r="D10" s="105">
        <v>877</v>
      </c>
      <c r="E10" s="106">
        <v>790</v>
      </c>
      <c r="F10" s="106">
        <v>546</v>
      </c>
      <c r="G10" s="320">
        <v>42</v>
      </c>
      <c r="H10" s="323"/>
      <c r="I10" s="103">
        <v>67</v>
      </c>
      <c r="J10" s="71">
        <v>9</v>
      </c>
      <c r="K10" s="71">
        <v>3</v>
      </c>
      <c r="L10" s="104">
        <v>6</v>
      </c>
    </row>
    <row r="11" spans="1:12" s="11" customFormat="1" ht="11.25" hidden="1">
      <c r="A11" s="66"/>
      <c r="B11" s="45" t="s">
        <v>2</v>
      </c>
      <c r="C11" s="81">
        <v>3511</v>
      </c>
      <c r="D11" s="105">
        <v>887</v>
      </c>
      <c r="E11" s="106">
        <v>707</v>
      </c>
      <c r="F11" s="106">
        <v>450</v>
      </c>
      <c r="G11" s="320">
        <v>56</v>
      </c>
      <c r="H11" s="323"/>
      <c r="I11" s="103">
        <v>52</v>
      </c>
      <c r="J11" s="71">
        <v>24</v>
      </c>
      <c r="K11" s="71">
        <v>8</v>
      </c>
      <c r="L11" s="104">
        <v>9</v>
      </c>
    </row>
    <row r="12" spans="1:12" s="11" customFormat="1" ht="11.25" hidden="1">
      <c r="A12" s="66"/>
      <c r="B12" s="45" t="s">
        <v>3</v>
      </c>
      <c r="C12" s="81">
        <v>3527</v>
      </c>
      <c r="D12" s="105">
        <v>944</v>
      </c>
      <c r="E12" s="106">
        <v>717</v>
      </c>
      <c r="F12" s="106">
        <v>438</v>
      </c>
      <c r="G12" s="320">
        <v>43</v>
      </c>
      <c r="H12" s="323"/>
      <c r="I12" s="103">
        <v>49</v>
      </c>
      <c r="J12" s="71">
        <v>18</v>
      </c>
      <c r="K12" s="71">
        <v>7</v>
      </c>
      <c r="L12" s="104">
        <v>3</v>
      </c>
    </row>
    <row r="13" spans="1:12" s="11" customFormat="1" ht="11.25" hidden="1">
      <c r="A13" s="66"/>
      <c r="B13" s="45" t="s">
        <v>4</v>
      </c>
      <c r="C13" s="81">
        <v>3677</v>
      </c>
      <c r="D13" s="105">
        <v>944</v>
      </c>
      <c r="E13" s="106">
        <v>734</v>
      </c>
      <c r="F13" s="106">
        <v>449</v>
      </c>
      <c r="G13" s="320">
        <v>42</v>
      </c>
      <c r="H13" s="323"/>
      <c r="I13" s="103">
        <v>70</v>
      </c>
      <c r="J13" s="71">
        <v>17</v>
      </c>
      <c r="K13" s="71">
        <v>8</v>
      </c>
      <c r="L13" s="104">
        <v>8</v>
      </c>
    </row>
    <row r="14" spans="1:12" s="11" customFormat="1" ht="11.25" hidden="1">
      <c r="A14" s="66"/>
      <c r="B14" s="63"/>
      <c r="C14" s="81"/>
      <c r="D14" s="105"/>
      <c r="E14" s="106"/>
      <c r="F14" s="106"/>
      <c r="G14" s="320"/>
      <c r="H14" s="323"/>
      <c r="I14" s="103"/>
      <c r="J14" s="71"/>
      <c r="K14" s="71"/>
      <c r="L14" s="104"/>
    </row>
    <row r="15" spans="1:12" s="11" customFormat="1" ht="11.25" hidden="1">
      <c r="A15" s="66">
        <v>2003</v>
      </c>
      <c r="B15" s="45" t="s">
        <v>1</v>
      </c>
      <c r="C15" s="81">
        <v>3860</v>
      </c>
      <c r="D15" s="105">
        <v>906</v>
      </c>
      <c r="E15" s="106">
        <v>786</v>
      </c>
      <c r="F15" s="106">
        <v>635</v>
      </c>
      <c r="G15" s="320">
        <v>34</v>
      </c>
      <c r="H15" s="323"/>
      <c r="I15" s="103">
        <v>45</v>
      </c>
      <c r="J15" s="71">
        <v>13</v>
      </c>
      <c r="K15" s="71">
        <v>11</v>
      </c>
      <c r="L15" s="104">
        <v>9</v>
      </c>
    </row>
    <row r="16" spans="1:12" s="11" customFormat="1" ht="11.25" hidden="1">
      <c r="A16" s="66"/>
      <c r="B16" s="45" t="s">
        <v>2</v>
      </c>
      <c r="C16" s="81">
        <v>3442</v>
      </c>
      <c r="D16" s="105">
        <v>889</v>
      </c>
      <c r="E16" s="106">
        <v>723</v>
      </c>
      <c r="F16" s="106">
        <v>464</v>
      </c>
      <c r="G16" s="320">
        <v>38</v>
      </c>
      <c r="H16" s="323"/>
      <c r="I16" s="103">
        <v>62</v>
      </c>
      <c r="J16" s="71">
        <v>14</v>
      </c>
      <c r="K16" s="71">
        <v>4</v>
      </c>
      <c r="L16" s="104">
        <v>8</v>
      </c>
    </row>
    <row r="17" spans="1:12" s="11" customFormat="1" ht="11.25" hidden="1">
      <c r="A17" s="66"/>
      <c r="B17" s="45" t="s">
        <v>3</v>
      </c>
      <c r="C17" s="81">
        <v>3464</v>
      </c>
      <c r="D17" s="105">
        <v>989</v>
      </c>
      <c r="E17" s="106">
        <v>644</v>
      </c>
      <c r="F17" s="106">
        <v>419</v>
      </c>
      <c r="G17" s="320">
        <v>41</v>
      </c>
      <c r="H17" s="323"/>
      <c r="I17" s="103">
        <v>47</v>
      </c>
      <c r="J17" s="71">
        <v>14</v>
      </c>
      <c r="K17" s="71">
        <v>5</v>
      </c>
      <c r="L17" s="104">
        <v>7</v>
      </c>
    </row>
    <row r="18" spans="1:12" s="11" customFormat="1" ht="11.25" hidden="1">
      <c r="A18" s="66"/>
      <c r="B18" s="45" t="s">
        <v>4</v>
      </c>
      <c r="C18" s="81">
        <v>3696</v>
      </c>
      <c r="D18" s="105">
        <v>973</v>
      </c>
      <c r="E18" s="106">
        <v>690</v>
      </c>
      <c r="F18" s="106">
        <v>564</v>
      </c>
      <c r="G18" s="320">
        <v>31</v>
      </c>
      <c r="H18" s="323"/>
      <c r="I18" s="103">
        <v>60</v>
      </c>
      <c r="J18" s="71">
        <v>11</v>
      </c>
      <c r="K18" s="71">
        <v>10</v>
      </c>
      <c r="L18" s="104">
        <v>10</v>
      </c>
    </row>
    <row r="19" spans="1:12" s="11" customFormat="1" ht="11.25" hidden="1">
      <c r="A19" s="66"/>
      <c r="B19" s="63"/>
      <c r="C19" s="81"/>
      <c r="D19" s="105"/>
      <c r="E19" s="106"/>
      <c r="F19" s="106"/>
      <c r="G19" s="320"/>
      <c r="H19" s="323"/>
      <c r="I19" s="103"/>
      <c r="J19" s="71"/>
      <c r="K19" s="71"/>
      <c r="L19" s="104"/>
    </row>
    <row r="20" spans="1:12" s="11" customFormat="1" ht="11.25" hidden="1">
      <c r="A20" s="66">
        <v>2004</v>
      </c>
      <c r="B20" s="45" t="s">
        <v>1</v>
      </c>
      <c r="C20" s="81">
        <v>3867</v>
      </c>
      <c r="D20" s="105">
        <v>935</v>
      </c>
      <c r="E20" s="106">
        <v>761</v>
      </c>
      <c r="F20" s="106">
        <v>628</v>
      </c>
      <c r="G20" s="320">
        <v>37</v>
      </c>
      <c r="H20" s="323"/>
      <c r="I20" s="103">
        <v>55</v>
      </c>
      <c r="J20" s="71">
        <v>12</v>
      </c>
      <c r="K20" s="71">
        <v>11</v>
      </c>
      <c r="L20" s="104">
        <v>16</v>
      </c>
    </row>
    <row r="21" spans="1:12" s="11" customFormat="1" ht="11.25" hidden="1">
      <c r="A21" s="66"/>
      <c r="B21" s="45" t="s">
        <v>2</v>
      </c>
      <c r="C21" s="81">
        <v>3558</v>
      </c>
      <c r="D21" s="105">
        <v>920</v>
      </c>
      <c r="E21" s="106">
        <v>657</v>
      </c>
      <c r="F21" s="106">
        <v>458</v>
      </c>
      <c r="G21" s="320">
        <v>37</v>
      </c>
      <c r="H21" s="323"/>
      <c r="I21" s="103">
        <v>62</v>
      </c>
      <c r="J21" s="71">
        <v>12</v>
      </c>
      <c r="K21" s="71">
        <v>5</v>
      </c>
      <c r="L21" s="104">
        <v>14</v>
      </c>
    </row>
    <row r="22" spans="1:12" s="11" customFormat="1" ht="11.25" hidden="1">
      <c r="A22" s="66"/>
      <c r="B22" s="45" t="s">
        <v>3</v>
      </c>
      <c r="C22" s="81">
        <v>3434</v>
      </c>
      <c r="D22" s="105">
        <v>940</v>
      </c>
      <c r="E22" s="106">
        <v>658</v>
      </c>
      <c r="F22" s="106">
        <v>425</v>
      </c>
      <c r="G22" s="320">
        <v>37</v>
      </c>
      <c r="H22" s="323"/>
      <c r="I22" s="103">
        <v>68</v>
      </c>
      <c r="J22" s="71">
        <v>11</v>
      </c>
      <c r="K22" s="71">
        <v>14</v>
      </c>
      <c r="L22" s="104">
        <v>7</v>
      </c>
    </row>
    <row r="23" spans="1:12" s="11" customFormat="1" ht="11.25" hidden="1">
      <c r="A23" s="66"/>
      <c r="B23" s="45" t="s">
        <v>4</v>
      </c>
      <c r="C23" s="81">
        <v>3495</v>
      </c>
      <c r="D23" s="105">
        <v>962</v>
      </c>
      <c r="E23" s="106">
        <v>699</v>
      </c>
      <c r="F23" s="106">
        <v>439</v>
      </c>
      <c r="G23" s="320">
        <v>35</v>
      </c>
      <c r="H23" s="323"/>
      <c r="I23" s="103">
        <v>70</v>
      </c>
      <c r="J23" s="71">
        <v>13</v>
      </c>
      <c r="K23" s="71">
        <v>14</v>
      </c>
      <c r="L23" s="104">
        <v>7</v>
      </c>
    </row>
    <row r="24" spans="1:12" s="11" customFormat="1" ht="11.25" hidden="1">
      <c r="A24" s="66"/>
      <c r="B24" s="63"/>
      <c r="C24" s="81"/>
      <c r="D24" s="105"/>
      <c r="E24" s="106"/>
      <c r="F24" s="106"/>
      <c r="G24" s="320"/>
      <c r="H24" s="323"/>
      <c r="I24" s="103"/>
      <c r="J24" s="71"/>
      <c r="K24" s="71"/>
      <c r="L24" s="104"/>
    </row>
    <row r="25" spans="1:12" s="11" customFormat="1" ht="11.25" hidden="1">
      <c r="A25" s="66">
        <v>2005</v>
      </c>
      <c r="B25" s="45" t="s">
        <v>1</v>
      </c>
      <c r="C25" s="81">
        <v>3796</v>
      </c>
      <c r="D25" s="105">
        <v>946</v>
      </c>
      <c r="E25" s="106">
        <v>716</v>
      </c>
      <c r="F25" s="106">
        <v>613</v>
      </c>
      <c r="G25" s="320">
        <v>45</v>
      </c>
      <c r="H25" s="323"/>
      <c r="I25" s="103">
        <v>57</v>
      </c>
      <c r="J25" s="71">
        <v>15</v>
      </c>
      <c r="K25" s="71">
        <v>16</v>
      </c>
      <c r="L25" s="104">
        <v>11</v>
      </c>
    </row>
    <row r="26" spans="1:12" s="11" customFormat="1" ht="11.25" hidden="1">
      <c r="A26" s="66"/>
      <c r="B26" s="45" t="s">
        <v>2</v>
      </c>
      <c r="C26" s="81">
        <v>3665</v>
      </c>
      <c r="D26" s="105">
        <v>971</v>
      </c>
      <c r="E26" s="106">
        <v>694</v>
      </c>
      <c r="F26" s="106">
        <v>506</v>
      </c>
      <c r="G26" s="320">
        <v>51</v>
      </c>
      <c r="H26" s="323"/>
      <c r="I26" s="103">
        <v>53</v>
      </c>
      <c r="J26" s="71">
        <v>23</v>
      </c>
      <c r="K26" s="71">
        <v>16</v>
      </c>
      <c r="L26" s="104">
        <v>7</v>
      </c>
    </row>
    <row r="27" spans="1:12" s="11" customFormat="1" ht="11.25" hidden="1">
      <c r="A27" s="66"/>
      <c r="B27" s="45" t="s">
        <v>3</v>
      </c>
      <c r="C27" s="81">
        <v>3358</v>
      </c>
      <c r="D27" s="105">
        <v>927</v>
      </c>
      <c r="E27" s="106">
        <v>618</v>
      </c>
      <c r="F27" s="106">
        <v>374</v>
      </c>
      <c r="G27" s="320">
        <v>67</v>
      </c>
      <c r="H27" s="323"/>
      <c r="I27" s="103">
        <v>70</v>
      </c>
      <c r="J27" s="71">
        <v>28</v>
      </c>
      <c r="K27" s="71">
        <v>21</v>
      </c>
      <c r="L27" s="104">
        <v>9</v>
      </c>
    </row>
    <row r="28" spans="1:12" s="11" customFormat="1" ht="11.25" hidden="1">
      <c r="A28" s="66"/>
      <c r="B28" s="45" t="s">
        <v>4</v>
      </c>
      <c r="C28" s="81">
        <v>3405</v>
      </c>
      <c r="D28" s="105">
        <v>891</v>
      </c>
      <c r="E28" s="106">
        <v>680</v>
      </c>
      <c r="F28" s="106">
        <v>428</v>
      </c>
      <c r="G28" s="320">
        <v>50</v>
      </c>
      <c r="H28" s="323"/>
      <c r="I28" s="103">
        <v>66</v>
      </c>
      <c r="J28" s="71">
        <v>18</v>
      </c>
      <c r="K28" s="71">
        <v>16</v>
      </c>
      <c r="L28" s="104">
        <v>8</v>
      </c>
    </row>
    <row r="29" spans="1:12" s="11" customFormat="1" ht="11.25" hidden="1">
      <c r="A29" s="66"/>
      <c r="B29" s="63"/>
      <c r="C29" s="81"/>
      <c r="D29" s="105"/>
      <c r="E29" s="106"/>
      <c r="F29" s="106"/>
      <c r="G29" s="320"/>
      <c r="H29" s="323"/>
      <c r="I29" s="103"/>
      <c r="J29" s="71"/>
      <c r="K29" s="71"/>
      <c r="L29" s="104"/>
    </row>
    <row r="30" spans="1:12" s="11" customFormat="1" ht="11.25" hidden="1">
      <c r="A30" s="67">
        <v>2006</v>
      </c>
      <c r="B30" s="45" t="s">
        <v>1</v>
      </c>
      <c r="C30" s="44">
        <v>4022</v>
      </c>
      <c r="D30" s="107">
        <v>1004</v>
      </c>
      <c r="E30" s="106">
        <v>761</v>
      </c>
      <c r="F30" s="106">
        <v>590</v>
      </c>
      <c r="G30" s="320">
        <v>54</v>
      </c>
      <c r="H30" s="323"/>
      <c r="I30" s="103">
        <v>72</v>
      </c>
      <c r="J30" s="71">
        <v>13</v>
      </c>
      <c r="K30" s="71">
        <v>18</v>
      </c>
      <c r="L30" s="104">
        <v>20</v>
      </c>
    </row>
    <row r="31" spans="1:12" s="11" customFormat="1" ht="11.25" hidden="1">
      <c r="A31" s="67"/>
      <c r="B31" s="45" t="s">
        <v>2</v>
      </c>
      <c r="C31" s="44">
        <v>3619</v>
      </c>
      <c r="D31" s="107">
        <v>949</v>
      </c>
      <c r="E31" s="106">
        <v>636</v>
      </c>
      <c r="F31" s="106">
        <v>521</v>
      </c>
      <c r="G31" s="320">
        <v>82</v>
      </c>
      <c r="H31" s="323"/>
      <c r="I31" s="103">
        <v>65</v>
      </c>
      <c r="J31" s="71">
        <v>25</v>
      </c>
      <c r="K31" s="71">
        <v>9</v>
      </c>
      <c r="L31" s="104">
        <v>16</v>
      </c>
    </row>
    <row r="32" spans="1:12" s="11" customFormat="1" ht="11.25" hidden="1">
      <c r="A32" s="67"/>
      <c r="B32" s="45" t="s">
        <v>3</v>
      </c>
      <c r="C32" s="44">
        <v>3427</v>
      </c>
      <c r="D32" s="107">
        <v>963</v>
      </c>
      <c r="E32" s="106">
        <v>594</v>
      </c>
      <c r="F32" s="106">
        <v>407</v>
      </c>
      <c r="G32" s="320">
        <v>80</v>
      </c>
      <c r="H32" s="323"/>
      <c r="I32" s="103">
        <v>60</v>
      </c>
      <c r="J32" s="71">
        <v>30</v>
      </c>
      <c r="K32" s="71">
        <v>8</v>
      </c>
      <c r="L32" s="104">
        <v>15</v>
      </c>
    </row>
    <row r="33" spans="1:12" s="11" customFormat="1" ht="11.25" hidden="1">
      <c r="A33" s="67"/>
      <c r="B33" s="45" t="s">
        <v>4</v>
      </c>
      <c r="C33" s="44">
        <v>3464</v>
      </c>
      <c r="D33" s="107">
        <v>932</v>
      </c>
      <c r="E33" s="106">
        <v>565</v>
      </c>
      <c r="F33" s="106">
        <v>464</v>
      </c>
      <c r="G33" s="320">
        <v>75</v>
      </c>
      <c r="H33" s="323"/>
      <c r="I33" s="103">
        <v>51</v>
      </c>
      <c r="J33" s="71">
        <v>23</v>
      </c>
      <c r="K33" s="71">
        <v>21</v>
      </c>
      <c r="L33" s="104">
        <v>12</v>
      </c>
    </row>
    <row r="34" spans="1:12" s="11" customFormat="1" ht="11.25" hidden="1">
      <c r="A34" s="67"/>
      <c r="B34" s="45"/>
      <c r="C34" s="44"/>
      <c r="D34" s="107"/>
      <c r="E34" s="106"/>
      <c r="F34" s="106"/>
      <c r="G34" s="320"/>
      <c r="H34" s="323"/>
      <c r="I34" s="103"/>
      <c r="J34" s="71"/>
      <c r="K34" s="71"/>
      <c r="L34" s="104"/>
    </row>
    <row r="35" spans="1:12" s="11" customFormat="1" ht="11.25" hidden="1">
      <c r="A35" s="67">
        <v>2007</v>
      </c>
      <c r="B35" s="45" t="s">
        <v>1</v>
      </c>
      <c r="C35" s="44">
        <v>4188</v>
      </c>
      <c r="D35" s="107">
        <v>995</v>
      </c>
      <c r="E35" s="106">
        <v>715</v>
      </c>
      <c r="F35" s="106">
        <v>659</v>
      </c>
      <c r="G35" s="320">
        <v>65</v>
      </c>
      <c r="H35" s="323"/>
      <c r="I35" s="103">
        <v>83</v>
      </c>
      <c r="J35" s="71">
        <v>21</v>
      </c>
      <c r="K35" s="71">
        <v>12</v>
      </c>
      <c r="L35" s="104">
        <v>15</v>
      </c>
    </row>
    <row r="36" spans="1:12" s="11" customFormat="1" ht="11.25" hidden="1">
      <c r="A36" s="67"/>
      <c r="B36" s="45" t="s">
        <v>2</v>
      </c>
      <c r="C36" s="44">
        <v>3612</v>
      </c>
      <c r="D36" s="107">
        <v>967</v>
      </c>
      <c r="E36" s="106">
        <v>632</v>
      </c>
      <c r="F36" s="106">
        <v>458</v>
      </c>
      <c r="G36" s="320">
        <v>47</v>
      </c>
      <c r="H36" s="323"/>
      <c r="I36" s="103">
        <v>66</v>
      </c>
      <c r="J36" s="71">
        <v>20</v>
      </c>
      <c r="K36" s="71">
        <v>18</v>
      </c>
      <c r="L36" s="104">
        <v>15</v>
      </c>
    </row>
    <row r="37" spans="1:12" s="11" customFormat="1" ht="11.25" hidden="1">
      <c r="A37" s="67"/>
      <c r="B37" s="45" t="s">
        <v>3</v>
      </c>
      <c r="C37" s="44">
        <v>3253</v>
      </c>
      <c r="D37" s="107">
        <v>951</v>
      </c>
      <c r="E37" s="106">
        <v>535</v>
      </c>
      <c r="F37" s="106">
        <v>403</v>
      </c>
      <c r="G37" s="320">
        <v>56</v>
      </c>
      <c r="H37" s="323"/>
      <c r="I37" s="103">
        <v>63</v>
      </c>
      <c r="J37" s="71">
        <v>25</v>
      </c>
      <c r="K37" s="71">
        <v>7</v>
      </c>
      <c r="L37" s="104">
        <v>17</v>
      </c>
    </row>
    <row r="38" spans="1:12" s="11" customFormat="1" ht="11.25" hidden="1">
      <c r="A38" s="67"/>
      <c r="B38" s="45" t="s">
        <v>4</v>
      </c>
      <c r="C38" s="44">
        <v>3596</v>
      </c>
      <c r="D38" s="107">
        <v>957</v>
      </c>
      <c r="E38" s="106">
        <v>612</v>
      </c>
      <c r="F38" s="106">
        <v>472</v>
      </c>
      <c r="G38" s="320">
        <v>74</v>
      </c>
      <c r="H38" s="323"/>
      <c r="I38" s="103">
        <v>71</v>
      </c>
      <c r="J38" s="71">
        <v>20</v>
      </c>
      <c r="K38" s="71">
        <v>22</v>
      </c>
      <c r="L38" s="104">
        <v>30</v>
      </c>
    </row>
    <row r="39" spans="1:12" s="11" customFormat="1" ht="11.25" hidden="1">
      <c r="A39" s="67"/>
      <c r="B39" s="45"/>
      <c r="C39" s="44"/>
      <c r="D39" s="107"/>
      <c r="E39" s="106"/>
      <c r="F39" s="106"/>
      <c r="G39" s="320"/>
      <c r="H39" s="323"/>
      <c r="I39" s="103"/>
      <c r="J39" s="71"/>
      <c r="K39" s="71"/>
      <c r="L39" s="104"/>
    </row>
    <row r="40" spans="1:12" s="11" customFormat="1" ht="11.25" hidden="1">
      <c r="A40" s="67">
        <v>2008</v>
      </c>
      <c r="B40" s="45" t="s">
        <v>1</v>
      </c>
      <c r="C40" s="44">
        <v>4145</v>
      </c>
      <c r="D40" s="107">
        <v>1016</v>
      </c>
      <c r="E40" s="106">
        <v>685</v>
      </c>
      <c r="F40" s="106">
        <v>674</v>
      </c>
      <c r="G40" s="320">
        <v>64</v>
      </c>
      <c r="H40" s="323"/>
      <c r="I40" s="103">
        <v>78</v>
      </c>
      <c r="J40" s="71">
        <v>20</v>
      </c>
      <c r="K40" s="71">
        <v>22</v>
      </c>
      <c r="L40" s="104">
        <v>58</v>
      </c>
    </row>
    <row r="41" spans="1:12" s="11" customFormat="1" ht="11.25" hidden="1">
      <c r="A41" s="67"/>
      <c r="B41" s="45" t="s">
        <v>2</v>
      </c>
      <c r="C41" s="44">
        <v>3599</v>
      </c>
      <c r="D41" s="107">
        <v>946</v>
      </c>
      <c r="E41" s="106">
        <v>612</v>
      </c>
      <c r="F41" s="106">
        <v>508</v>
      </c>
      <c r="G41" s="320">
        <v>62</v>
      </c>
      <c r="H41" s="323"/>
      <c r="I41" s="103">
        <v>79</v>
      </c>
      <c r="J41" s="71">
        <v>24</v>
      </c>
      <c r="K41" s="71">
        <v>30</v>
      </c>
      <c r="L41" s="104">
        <v>37</v>
      </c>
    </row>
    <row r="42" spans="1:12" s="11" customFormat="1" ht="11.25" hidden="1">
      <c r="A42" s="67"/>
      <c r="B42" s="45" t="s">
        <v>3</v>
      </c>
      <c r="C42" s="44">
        <v>3419</v>
      </c>
      <c r="D42" s="107">
        <v>1035</v>
      </c>
      <c r="E42" s="106">
        <v>546</v>
      </c>
      <c r="F42" s="106">
        <v>402</v>
      </c>
      <c r="G42" s="320">
        <v>64</v>
      </c>
      <c r="H42" s="323"/>
      <c r="I42" s="103">
        <v>68</v>
      </c>
      <c r="J42" s="71">
        <v>17</v>
      </c>
      <c r="K42" s="71">
        <v>17</v>
      </c>
      <c r="L42" s="104">
        <v>50</v>
      </c>
    </row>
    <row r="43" spans="1:12" s="11" customFormat="1" ht="11.25" hidden="1">
      <c r="A43" s="67"/>
      <c r="B43" s="45" t="s">
        <v>4</v>
      </c>
      <c r="C43" s="44">
        <v>3744</v>
      </c>
      <c r="D43" s="107">
        <v>974</v>
      </c>
      <c r="E43" s="106">
        <v>567</v>
      </c>
      <c r="F43" s="106">
        <v>512</v>
      </c>
      <c r="G43" s="320">
        <v>92</v>
      </c>
      <c r="H43" s="323"/>
      <c r="I43" s="103">
        <v>51</v>
      </c>
      <c r="J43" s="71">
        <v>28</v>
      </c>
      <c r="K43" s="71">
        <v>15</v>
      </c>
      <c r="L43" s="104">
        <v>46</v>
      </c>
    </row>
    <row r="44" spans="1:12" s="11" customFormat="1" ht="11.25" hidden="1">
      <c r="A44" s="67"/>
      <c r="B44" s="45"/>
      <c r="C44" s="44"/>
      <c r="D44" s="107"/>
      <c r="E44" s="106"/>
      <c r="F44" s="108"/>
      <c r="G44" s="320"/>
      <c r="H44" s="323"/>
      <c r="I44" s="103"/>
      <c r="J44" s="71"/>
      <c r="K44" s="71"/>
      <c r="L44" s="104"/>
    </row>
    <row r="45" spans="1:12" s="11" customFormat="1" ht="11.25">
      <c r="A45" s="67">
        <v>2009</v>
      </c>
      <c r="B45" s="45" t="s">
        <v>1</v>
      </c>
      <c r="C45" s="44">
        <v>4177</v>
      </c>
      <c r="D45" s="34">
        <v>978</v>
      </c>
      <c r="E45" s="64">
        <v>695</v>
      </c>
      <c r="F45" s="136">
        <v>706</v>
      </c>
      <c r="G45" s="130">
        <v>69</v>
      </c>
      <c r="H45" s="324" t="s">
        <v>17</v>
      </c>
      <c r="I45" s="137">
        <v>79</v>
      </c>
      <c r="J45" s="64">
        <v>20</v>
      </c>
      <c r="K45" s="64">
        <v>16</v>
      </c>
      <c r="L45" s="138">
        <v>44</v>
      </c>
    </row>
    <row r="46" spans="1:12" s="11" customFormat="1" ht="11.25">
      <c r="A46" s="67"/>
      <c r="B46" s="45" t="s">
        <v>2</v>
      </c>
      <c r="C46" s="44">
        <v>3442</v>
      </c>
      <c r="D46" s="34">
        <v>953</v>
      </c>
      <c r="E46" s="64">
        <v>545</v>
      </c>
      <c r="F46" s="136">
        <v>472</v>
      </c>
      <c r="G46" s="130">
        <v>68</v>
      </c>
      <c r="H46" s="324" t="s">
        <v>17</v>
      </c>
      <c r="I46" s="137">
        <v>48</v>
      </c>
      <c r="J46" s="64">
        <v>19</v>
      </c>
      <c r="K46" s="64">
        <v>16</v>
      </c>
      <c r="L46" s="138">
        <v>31</v>
      </c>
    </row>
    <row r="47" spans="1:12" s="11" customFormat="1" ht="11.25">
      <c r="A47" s="67"/>
      <c r="B47" s="45" t="s">
        <v>3</v>
      </c>
      <c r="C47" s="44">
        <v>3235</v>
      </c>
      <c r="D47" s="34">
        <v>974</v>
      </c>
      <c r="E47" s="64">
        <v>490</v>
      </c>
      <c r="F47" s="136">
        <v>370</v>
      </c>
      <c r="G47" s="130">
        <v>63</v>
      </c>
      <c r="H47" s="324" t="s">
        <v>17</v>
      </c>
      <c r="I47" s="137">
        <v>57</v>
      </c>
      <c r="J47" s="64">
        <v>18</v>
      </c>
      <c r="K47" s="64">
        <v>9</v>
      </c>
      <c r="L47" s="138">
        <v>19</v>
      </c>
    </row>
    <row r="48" spans="1:12" s="11" customFormat="1" ht="11.25">
      <c r="A48" s="67"/>
      <c r="B48" s="45" t="s">
        <v>4</v>
      </c>
      <c r="C48" s="44">
        <v>3559</v>
      </c>
      <c r="D48" s="34">
        <v>980</v>
      </c>
      <c r="E48" s="64">
        <v>575</v>
      </c>
      <c r="F48" s="136">
        <v>469</v>
      </c>
      <c r="G48" s="130">
        <v>60</v>
      </c>
      <c r="H48" s="324" t="s">
        <v>17</v>
      </c>
      <c r="I48" s="137">
        <v>65</v>
      </c>
      <c r="J48" s="64">
        <v>27</v>
      </c>
      <c r="K48" s="64">
        <v>9</v>
      </c>
      <c r="L48" s="138">
        <v>30</v>
      </c>
    </row>
    <row r="49" spans="1:12" s="11" customFormat="1" ht="25.5" customHeight="1">
      <c r="A49" s="67">
        <v>2010</v>
      </c>
      <c r="B49" s="45" t="s">
        <v>1</v>
      </c>
      <c r="C49" s="44">
        <v>4114</v>
      </c>
      <c r="D49" s="34">
        <v>1013</v>
      </c>
      <c r="E49" s="64">
        <v>681</v>
      </c>
      <c r="F49" s="64">
        <v>597</v>
      </c>
      <c r="G49" s="130">
        <v>96</v>
      </c>
      <c r="H49" s="324" t="s">
        <v>17</v>
      </c>
      <c r="I49" s="137">
        <v>77</v>
      </c>
      <c r="J49" s="64">
        <v>33</v>
      </c>
      <c r="K49" s="64">
        <v>7</v>
      </c>
      <c r="L49" s="138">
        <v>25</v>
      </c>
    </row>
    <row r="50" spans="1:12" s="11" customFormat="1" ht="11.25">
      <c r="A50" s="67"/>
      <c r="B50" s="45" t="s">
        <v>2</v>
      </c>
      <c r="C50" s="44">
        <v>3340</v>
      </c>
      <c r="D50" s="34">
        <v>965</v>
      </c>
      <c r="E50" s="64">
        <v>504</v>
      </c>
      <c r="F50" s="64">
        <v>415</v>
      </c>
      <c r="G50" s="130">
        <v>58</v>
      </c>
      <c r="H50" s="324" t="s">
        <v>17</v>
      </c>
      <c r="I50" s="137">
        <v>70</v>
      </c>
      <c r="J50" s="64">
        <v>19</v>
      </c>
      <c r="K50" s="64">
        <v>9</v>
      </c>
      <c r="L50" s="138">
        <v>23</v>
      </c>
    </row>
    <row r="51" spans="1:12" s="11" customFormat="1" ht="11.25">
      <c r="A51" s="67"/>
      <c r="B51" s="45" t="s">
        <v>3</v>
      </c>
      <c r="C51" s="44">
        <v>3279</v>
      </c>
      <c r="D51" s="34">
        <v>1011</v>
      </c>
      <c r="E51" s="64">
        <v>492</v>
      </c>
      <c r="F51" s="64">
        <v>382</v>
      </c>
      <c r="G51" s="130">
        <v>80</v>
      </c>
      <c r="H51" s="324" t="s">
        <v>17</v>
      </c>
      <c r="I51" s="137">
        <v>57</v>
      </c>
      <c r="J51" s="64">
        <v>21</v>
      </c>
      <c r="K51" s="64">
        <v>8</v>
      </c>
      <c r="L51" s="138">
        <v>26</v>
      </c>
    </row>
    <row r="52" spans="1:14" s="11" customFormat="1" ht="11.25">
      <c r="A52" s="67"/>
      <c r="B52" s="45" t="s">
        <v>4</v>
      </c>
      <c r="C52" s="44">
        <v>3724</v>
      </c>
      <c r="D52" s="34">
        <v>1029</v>
      </c>
      <c r="E52" s="64">
        <v>557</v>
      </c>
      <c r="F52" s="64">
        <v>492</v>
      </c>
      <c r="G52" s="130">
        <v>79</v>
      </c>
      <c r="H52" s="324" t="s">
        <v>17</v>
      </c>
      <c r="I52" s="137">
        <v>56</v>
      </c>
      <c r="J52" s="64">
        <v>19</v>
      </c>
      <c r="K52" s="64">
        <v>5</v>
      </c>
      <c r="L52" s="138">
        <v>17</v>
      </c>
      <c r="N52" s="189"/>
    </row>
    <row r="53" spans="1:12" s="11" customFormat="1" ht="26.25" customHeight="1">
      <c r="A53" s="68">
        <v>2011</v>
      </c>
      <c r="B53" s="45" t="s">
        <v>1</v>
      </c>
      <c r="C53" s="44">
        <v>4019</v>
      </c>
      <c r="D53" s="34">
        <v>1040</v>
      </c>
      <c r="E53" s="64">
        <v>603</v>
      </c>
      <c r="F53" s="64">
        <v>577</v>
      </c>
      <c r="G53" s="130">
        <v>112</v>
      </c>
      <c r="H53" s="324" t="s">
        <v>17</v>
      </c>
      <c r="I53" s="137">
        <v>72</v>
      </c>
      <c r="J53" s="64">
        <v>31</v>
      </c>
      <c r="K53" s="64">
        <v>11</v>
      </c>
      <c r="L53" s="138">
        <v>19</v>
      </c>
    </row>
    <row r="54" spans="1:12" s="11" customFormat="1" ht="11.25">
      <c r="A54" s="68"/>
      <c r="B54" s="45" t="s">
        <v>2</v>
      </c>
      <c r="C54" s="44">
        <v>3483</v>
      </c>
      <c r="D54" s="34">
        <v>999</v>
      </c>
      <c r="E54" s="64">
        <v>484</v>
      </c>
      <c r="F54" s="64">
        <v>497</v>
      </c>
      <c r="G54" s="130">
        <v>54</v>
      </c>
      <c r="H54" s="324" t="s">
        <v>17</v>
      </c>
      <c r="I54" s="137">
        <v>59</v>
      </c>
      <c r="J54" s="64">
        <v>25</v>
      </c>
      <c r="K54" s="64">
        <v>6</v>
      </c>
      <c r="L54" s="138">
        <v>21</v>
      </c>
    </row>
    <row r="55" spans="1:12" s="11" customFormat="1" ht="11.25">
      <c r="A55" s="68"/>
      <c r="B55" s="45" t="s">
        <v>3</v>
      </c>
      <c r="C55" s="44">
        <v>3264</v>
      </c>
      <c r="D55" s="34">
        <v>1024</v>
      </c>
      <c r="E55" s="64">
        <v>447</v>
      </c>
      <c r="F55" s="64">
        <v>413</v>
      </c>
      <c r="G55" s="130">
        <v>55</v>
      </c>
      <c r="H55" s="324" t="s">
        <v>17</v>
      </c>
      <c r="I55" s="137">
        <v>47</v>
      </c>
      <c r="J55" s="64">
        <v>25</v>
      </c>
      <c r="K55" s="64">
        <v>10</v>
      </c>
      <c r="L55" s="138">
        <v>20</v>
      </c>
    </row>
    <row r="56" spans="1:12" s="11" customFormat="1" ht="11.25">
      <c r="A56" s="68"/>
      <c r="B56" s="45" t="s">
        <v>4</v>
      </c>
      <c r="C56" s="44">
        <v>3438</v>
      </c>
      <c r="D56" s="34">
        <v>996</v>
      </c>
      <c r="E56" s="64">
        <v>432</v>
      </c>
      <c r="F56" s="64">
        <v>436</v>
      </c>
      <c r="G56" s="130">
        <v>68</v>
      </c>
      <c r="H56" s="324" t="s">
        <v>17</v>
      </c>
      <c r="I56" s="137">
        <v>50</v>
      </c>
      <c r="J56" s="64">
        <v>21</v>
      </c>
      <c r="K56" s="64">
        <v>3</v>
      </c>
      <c r="L56" s="138">
        <v>21</v>
      </c>
    </row>
    <row r="57" spans="1:12" s="11" customFormat="1" ht="25.5" customHeight="1">
      <c r="A57" s="68">
        <v>2012</v>
      </c>
      <c r="B57" s="45" t="s">
        <v>1</v>
      </c>
      <c r="C57" s="44">
        <v>4016</v>
      </c>
      <c r="D57" s="34">
        <v>1064</v>
      </c>
      <c r="E57" s="64">
        <v>535</v>
      </c>
      <c r="F57" s="64">
        <v>583</v>
      </c>
      <c r="G57" s="130">
        <v>68</v>
      </c>
      <c r="H57" s="324" t="s">
        <v>17</v>
      </c>
      <c r="I57" s="137">
        <v>69</v>
      </c>
      <c r="J57" s="64">
        <v>29</v>
      </c>
      <c r="K57" s="64">
        <v>2</v>
      </c>
      <c r="L57" s="138">
        <v>16</v>
      </c>
    </row>
    <row r="58" spans="1:12" s="11" customFormat="1" ht="11.25">
      <c r="A58" s="68"/>
      <c r="B58" s="45" t="s">
        <v>2</v>
      </c>
      <c r="C58" s="44">
        <v>3720</v>
      </c>
      <c r="D58" s="34">
        <v>1049</v>
      </c>
      <c r="E58" s="64">
        <v>493</v>
      </c>
      <c r="F58" s="64">
        <v>542</v>
      </c>
      <c r="G58" s="130">
        <v>84</v>
      </c>
      <c r="H58" s="324" t="s">
        <v>17</v>
      </c>
      <c r="I58" s="137">
        <v>58</v>
      </c>
      <c r="J58" s="64">
        <v>28</v>
      </c>
      <c r="K58" s="64">
        <v>6</v>
      </c>
      <c r="L58" s="138">
        <v>25</v>
      </c>
    </row>
    <row r="59" spans="1:12" s="11" customFormat="1" ht="11.25">
      <c r="A59" s="68"/>
      <c r="B59" s="45" t="s">
        <v>3</v>
      </c>
      <c r="C59" s="44">
        <v>3349</v>
      </c>
      <c r="D59" s="34">
        <v>986</v>
      </c>
      <c r="E59" s="64">
        <v>459</v>
      </c>
      <c r="F59" s="64">
        <v>413</v>
      </c>
      <c r="G59" s="130">
        <v>71</v>
      </c>
      <c r="H59" s="324" t="s">
        <v>17</v>
      </c>
      <c r="I59" s="137">
        <v>60</v>
      </c>
      <c r="J59" s="64">
        <v>39</v>
      </c>
      <c r="K59" s="64">
        <v>7</v>
      </c>
      <c r="L59" s="138">
        <v>15</v>
      </c>
    </row>
    <row r="60" spans="1:12" s="11" customFormat="1" ht="11.25">
      <c r="A60" s="68"/>
      <c r="B60" s="45" t="s">
        <v>174</v>
      </c>
      <c r="C60" s="44">
        <v>3671</v>
      </c>
      <c r="D60" s="34">
        <v>1035</v>
      </c>
      <c r="E60" s="64">
        <v>488</v>
      </c>
      <c r="F60" s="64">
        <v>485</v>
      </c>
      <c r="G60" s="130">
        <v>55</v>
      </c>
      <c r="H60" s="324" t="s">
        <v>17</v>
      </c>
      <c r="I60" s="137">
        <v>57</v>
      </c>
      <c r="J60" s="64">
        <v>14</v>
      </c>
      <c r="K60" s="64">
        <v>3</v>
      </c>
      <c r="L60" s="138">
        <v>17</v>
      </c>
    </row>
    <row r="61" spans="1:12" s="11" customFormat="1" ht="24.75" customHeight="1">
      <c r="A61" s="68">
        <v>2013</v>
      </c>
      <c r="B61" s="45" t="s">
        <v>1</v>
      </c>
      <c r="C61" s="44">
        <v>4215</v>
      </c>
      <c r="D61" s="34">
        <v>1067</v>
      </c>
      <c r="E61" s="64">
        <v>555</v>
      </c>
      <c r="F61" s="64">
        <v>672</v>
      </c>
      <c r="G61" s="130">
        <v>74</v>
      </c>
      <c r="H61" s="324" t="s">
        <v>17</v>
      </c>
      <c r="I61" s="137">
        <v>69</v>
      </c>
      <c r="J61" s="64">
        <v>21</v>
      </c>
      <c r="K61" s="64">
        <v>1</v>
      </c>
      <c r="L61" s="138">
        <v>30</v>
      </c>
    </row>
    <row r="62" spans="1:12" s="11" customFormat="1" ht="11.25">
      <c r="A62" s="68"/>
      <c r="B62" s="45" t="s">
        <v>2</v>
      </c>
      <c r="C62" s="44">
        <v>3732</v>
      </c>
      <c r="D62" s="34">
        <v>987</v>
      </c>
      <c r="E62" s="64">
        <v>509</v>
      </c>
      <c r="F62" s="64">
        <v>566</v>
      </c>
      <c r="G62" s="130">
        <v>78</v>
      </c>
      <c r="H62" s="324" t="s">
        <v>17</v>
      </c>
      <c r="I62" s="137">
        <v>49</v>
      </c>
      <c r="J62" s="64">
        <v>27</v>
      </c>
      <c r="K62" s="64">
        <v>3</v>
      </c>
      <c r="L62" s="138">
        <v>20</v>
      </c>
    </row>
    <row r="63" spans="1:12" s="11" customFormat="1" ht="11.25">
      <c r="A63" s="68"/>
      <c r="B63" s="45" t="s">
        <v>3</v>
      </c>
      <c r="C63" s="44">
        <v>3462</v>
      </c>
      <c r="D63" s="34">
        <v>1093</v>
      </c>
      <c r="E63" s="64">
        <v>426</v>
      </c>
      <c r="F63" s="64">
        <v>441</v>
      </c>
      <c r="G63" s="130">
        <v>67</v>
      </c>
      <c r="H63" s="324" t="s">
        <v>17</v>
      </c>
      <c r="I63" s="137">
        <v>46</v>
      </c>
      <c r="J63" s="64">
        <v>28</v>
      </c>
      <c r="K63" s="64">
        <v>3</v>
      </c>
      <c r="L63" s="138">
        <v>9</v>
      </c>
    </row>
    <row r="64" spans="1:12" s="11" customFormat="1" ht="11.25">
      <c r="A64" s="68"/>
      <c r="B64" s="45" t="s">
        <v>4</v>
      </c>
      <c r="C64" s="44">
        <v>3559</v>
      </c>
      <c r="D64" s="34">
        <v>1083</v>
      </c>
      <c r="E64" s="64">
        <v>426</v>
      </c>
      <c r="F64" s="64">
        <v>445</v>
      </c>
      <c r="G64" s="130">
        <v>84</v>
      </c>
      <c r="H64" s="324" t="s">
        <v>17</v>
      </c>
      <c r="I64" s="137">
        <v>42</v>
      </c>
      <c r="J64" s="64">
        <v>39</v>
      </c>
      <c r="K64" s="64">
        <v>3</v>
      </c>
      <c r="L64" s="138">
        <v>20</v>
      </c>
    </row>
    <row r="65" spans="1:12" s="11" customFormat="1" ht="25.5" customHeight="1">
      <c r="A65" s="68">
        <v>2014</v>
      </c>
      <c r="B65" s="45" t="s">
        <v>1</v>
      </c>
      <c r="C65" s="44">
        <v>4009</v>
      </c>
      <c r="D65" s="34">
        <v>1083</v>
      </c>
      <c r="E65" s="64">
        <v>517</v>
      </c>
      <c r="F65" s="64">
        <v>605</v>
      </c>
      <c r="G65" s="130">
        <v>77</v>
      </c>
      <c r="H65" s="324" t="s">
        <v>17</v>
      </c>
      <c r="I65" s="137">
        <v>60</v>
      </c>
      <c r="J65" s="64">
        <v>25</v>
      </c>
      <c r="K65" s="64">
        <v>1</v>
      </c>
      <c r="L65" s="138">
        <v>12</v>
      </c>
    </row>
    <row r="66" spans="1:12" s="11" customFormat="1" ht="11.25">
      <c r="A66" s="68"/>
      <c r="B66" s="45" t="s">
        <v>2</v>
      </c>
      <c r="C66" s="44">
        <v>3356</v>
      </c>
      <c r="D66" s="34">
        <v>1025</v>
      </c>
      <c r="E66" s="64">
        <v>403</v>
      </c>
      <c r="F66" s="64">
        <v>436</v>
      </c>
      <c r="G66" s="130">
        <v>48</v>
      </c>
      <c r="H66" s="324" t="s">
        <v>17</v>
      </c>
      <c r="I66" s="137">
        <v>44</v>
      </c>
      <c r="J66" s="64">
        <v>26</v>
      </c>
      <c r="K66" s="64">
        <v>2</v>
      </c>
      <c r="L66" s="138">
        <v>21</v>
      </c>
    </row>
    <row r="67" spans="1:12" ht="11.25">
      <c r="A67" s="68"/>
      <c r="B67" s="45" t="s">
        <v>3</v>
      </c>
      <c r="C67" s="44">
        <v>3544</v>
      </c>
      <c r="D67" s="34">
        <v>1138</v>
      </c>
      <c r="E67" s="64">
        <v>436</v>
      </c>
      <c r="F67" s="64">
        <v>448</v>
      </c>
      <c r="G67" s="130">
        <v>68</v>
      </c>
      <c r="H67" s="324" t="s">
        <v>17</v>
      </c>
      <c r="I67" s="137">
        <v>51</v>
      </c>
      <c r="J67" s="64">
        <v>30</v>
      </c>
      <c r="K67" s="64">
        <v>1</v>
      </c>
      <c r="L67" s="138">
        <v>16</v>
      </c>
    </row>
    <row r="68" spans="1:12" ht="11.25">
      <c r="A68" s="68"/>
      <c r="B68" s="45" t="s">
        <v>4</v>
      </c>
      <c r="C68" s="44">
        <v>3769</v>
      </c>
      <c r="D68" s="34">
        <v>1077</v>
      </c>
      <c r="E68" s="64">
        <v>426</v>
      </c>
      <c r="F68" s="64">
        <v>515</v>
      </c>
      <c r="G68" s="130">
        <v>75</v>
      </c>
      <c r="H68" s="324" t="s">
        <v>17</v>
      </c>
      <c r="I68" s="137">
        <v>64</v>
      </c>
      <c r="J68" s="64">
        <v>29</v>
      </c>
      <c r="K68" s="64">
        <v>8</v>
      </c>
      <c r="L68" s="138">
        <v>17</v>
      </c>
    </row>
    <row r="69" spans="1:12" ht="11.25">
      <c r="A69" s="68"/>
      <c r="B69" s="45"/>
      <c r="C69" s="44"/>
      <c r="D69" s="34"/>
      <c r="E69" s="64"/>
      <c r="F69" s="64"/>
      <c r="G69" s="130"/>
      <c r="H69" s="324"/>
      <c r="I69" s="137"/>
      <c r="J69" s="64"/>
      <c r="K69" s="64"/>
      <c r="L69" s="138"/>
    </row>
    <row r="70" spans="1:12" ht="11.25">
      <c r="A70" s="68">
        <v>2015</v>
      </c>
      <c r="B70" s="45" t="s">
        <v>1</v>
      </c>
      <c r="C70" s="44">
        <v>4467</v>
      </c>
      <c r="D70" s="34">
        <v>1070</v>
      </c>
      <c r="E70" s="64">
        <v>532</v>
      </c>
      <c r="F70" s="64">
        <v>774</v>
      </c>
      <c r="G70" s="130">
        <v>72</v>
      </c>
      <c r="H70" s="324">
        <v>54</v>
      </c>
      <c r="I70" s="137">
        <v>86</v>
      </c>
      <c r="J70" s="64">
        <v>25</v>
      </c>
      <c r="K70" s="64">
        <v>7</v>
      </c>
      <c r="L70" s="138">
        <v>19</v>
      </c>
    </row>
    <row r="71" spans="1:12" s="11" customFormat="1" ht="11.25">
      <c r="A71" s="68"/>
      <c r="B71" s="45" t="s">
        <v>2</v>
      </c>
      <c r="C71" s="44">
        <f>'Table 1b'!C30</f>
        <v>3769</v>
      </c>
      <c r="D71" s="34">
        <v>1113</v>
      </c>
      <c r="E71" s="64">
        <v>461</v>
      </c>
      <c r="F71" s="64">
        <v>497</v>
      </c>
      <c r="G71" s="130">
        <v>87</v>
      </c>
      <c r="H71" s="324">
        <v>47</v>
      </c>
      <c r="I71" s="137">
        <v>67</v>
      </c>
      <c r="J71" s="64">
        <v>49</v>
      </c>
      <c r="K71" s="64">
        <v>4</v>
      </c>
      <c r="L71" s="138">
        <v>14</v>
      </c>
    </row>
    <row r="72" spans="1:12" s="11" customFormat="1" ht="11.25">
      <c r="A72" s="68"/>
      <c r="B72" s="45" t="s">
        <v>3</v>
      </c>
      <c r="C72" s="44">
        <v>3490</v>
      </c>
      <c r="D72" s="34">
        <v>1049</v>
      </c>
      <c r="E72" s="64">
        <v>410</v>
      </c>
      <c r="F72" s="64">
        <v>428</v>
      </c>
      <c r="G72" s="130">
        <v>87</v>
      </c>
      <c r="H72" s="324">
        <v>60</v>
      </c>
      <c r="I72" s="137">
        <v>74</v>
      </c>
      <c r="J72" s="64">
        <v>35</v>
      </c>
      <c r="K72" s="64">
        <v>3</v>
      </c>
      <c r="L72" s="138">
        <v>14</v>
      </c>
    </row>
    <row r="73" spans="1:12" s="11" customFormat="1" ht="11.25">
      <c r="A73" s="68"/>
      <c r="B73" s="45" t="s">
        <v>4</v>
      </c>
      <c r="C73" s="44">
        <v>3822</v>
      </c>
      <c r="D73" s="34">
        <v>1129</v>
      </c>
      <c r="E73" s="64">
        <v>422</v>
      </c>
      <c r="F73" s="64">
        <v>539</v>
      </c>
      <c r="G73" s="130">
        <v>72</v>
      </c>
      <c r="H73" s="324">
        <v>43</v>
      </c>
      <c r="I73" s="137">
        <v>55</v>
      </c>
      <c r="J73" s="64">
        <v>35</v>
      </c>
      <c r="K73" s="64">
        <v>3</v>
      </c>
      <c r="L73" s="138">
        <v>20</v>
      </c>
    </row>
    <row r="74" spans="1:12" s="11" customFormat="1" ht="11.25">
      <c r="A74" s="68"/>
      <c r="B74" s="45"/>
      <c r="C74" s="44"/>
      <c r="D74" s="34"/>
      <c r="E74" s="64"/>
      <c r="F74" s="64"/>
      <c r="G74" s="130"/>
      <c r="H74" s="324"/>
      <c r="I74" s="137"/>
      <c r="J74" s="64"/>
      <c r="K74" s="64"/>
      <c r="L74" s="138"/>
    </row>
    <row r="75" spans="1:12" ht="11.25">
      <c r="A75" s="68">
        <v>2016</v>
      </c>
      <c r="B75" s="45" t="s">
        <v>1</v>
      </c>
      <c r="C75" s="44">
        <v>4175</v>
      </c>
      <c r="D75" s="34">
        <v>1214</v>
      </c>
      <c r="E75" s="64">
        <v>439</v>
      </c>
      <c r="F75" s="64">
        <v>584</v>
      </c>
      <c r="G75" s="130">
        <v>69</v>
      </c>
      <c r="H75" s="324">
        <v>17</v>
      </c>
      <c r="I75" s="137">
        <v>83</v>
      </c>
      <c r="J75" s="64">
        <v>30</v>
      </c>
      <c r="K75" s="64">
        <v>1</v>
      </c>
      <c r="L75" s="138">
        <v>14</v>
      </c>
    </row>
    <row r="76" spans="1:12" ht="11.25">
      <c r="A76" s="68"/>
      <c r="B76" s="45" t="s">
        <v>2</v>
      </c>
      <c r="C76" s="44">
        <v>3726</v>
      </c>
      <c r="D76" s="34">
        <v>1078</v>
      </c>
      <c r="E76" s="64">
        <v>394</v>
      </c>
      <c r="F76" s="64">
        <v>469</v>
      </c>
      <c r="G76" s="130">
        <v>69</v>
      </c>
      <c r="H76" s="324">
        <v>36</v>
      </c>
      <c r="I76" s="137">
        <v>70</v>
      </c>
      <c r="J76" s="64">
        <v>28</v>
      </c>
      <c r="K76" s="64">
        <v>1</v>
      </c>
      <c r="L76" s="138">
        <v>22</v>
      </c>
    </row>
    <row r="77" spans="1:12" ht="11.25">
      <c r="A77" s="68"/>
      <c r="B77" s="45" t="s">
        <v>3</v>
      </c>
      <c r="C77" s="5">
        <v>3623</v>
      </c>
      <c r="D77" s="34">
        <v>1135</v>
      </c>
      <c r="E77" s="64">
        <v>387</v>
      </c>
      <c r="F77" s="64">
        <v>422</v>
      </c>
      <c r="G77" s="130">
        <v>73</v>
      </c>
      <c r="H77" s="324">
        <v>38</v>
      </c>
      <c r="I77" s="137">
        <v>77</v>
      </c>
      <c r="J77" s="64">
        <v>33</v>
      </c>
      <c r="K77" s="64">
        <v>5</v>
      </c>
      <c r="L77" s="138">
        <v>17</v>
      </c>
    </row>
    <row r="78" spans="1:12" ht="11.25">
      <c r="A78" s="68"/>
      <c r="B78" s="45" t="s">
        <v>4</v>
      </c>
      <c r="C78" s="5">
        <v>3909</v>
      </c>
      <c r="D78" s="34">
        <v>1112</v>
      </c>
      <c r="E78" s="64">
        <v>382</v>
      </c>
      <c r="F78" s="64">
        <v>496</v>
      </c>
      <c r="G78" s="130">
        <v>87</v>
      </c>
      <c r="H78" s="324">
        <v>58</v>
      </c>
      <c r="I78" s="137">
        <v>59</v>
      </c>
      <c r="J78" s="64">
        <v>35</v>
      </c>
      <c r="K78" s="64">
        <v>2</v>
      </c>
      <c r="L78" s="138">
        <v>11</v>
      </c>
    </row>
    <row r="79" spans="1:12" ht="11.25">
      <c r="A79" s="68"/>
      <c r="B79" s="45"/>
      <c r="C79" s="44"/>
      <c r="D79" s="5"/>
      <c r="E79" s="64"/>
      <c r="F79" s="64"/>
      <c r="G79" s="130"/>
      <c r="H79" s="325"/>
      <c r="I79" s="64"/>
      <c r="J79" s="64"/>
      <c r="K79" s="64"/>
      <c r="L79" s="138"/>
    </row>
    <row r="80" spans="1:12" ht="11.25">
      <c r="A80" s="68">
        <v>2017</v>
      </c>
      <c r="B80" s="45" t="s">
        <v>1</v>
      </c>
      <c r="C80" s="44">
        <v>4658</v>
      </c>
      <c r="D80" s="5">
        <v>1150</v>
      </c>
      <c r="E80" s="64">
        <v>483</v>
      </c>
      <c r="F80" s="64">
        <v>726</v>
      </c>
      <c r="G80" s="130">
        <v>89</v>
      </c>
      <c r="H80" s="325">
        <v>47</v>
      </c>
      <c r="I80" s="64">
        <v>89</v>
      </c>
      <c r="J80" s="64">
        <v>34</v>
      </c>
      <c r="K80" s="64">
        <v>2</v>
      </c>
      <c r="L80" s="138">
        <v>11</v>
      </c>
    </row>
    <row r="81" spans="1:12" ht="11.25">
      <c r="A81" s="68"/>
      <c r="B81" s="45" t="s">
        <v>2</v>
      </c>
      <c r="C81" s="44">
        <v>3770</v>
      </c>
      <c r="D81" s="5">
        <v>1088</v>
      </c>
      <c r="E81" s="64">
        <v>414</v>
      </c>
      <c r="F81" s="64">
        <v>495</v>
      </c>
      <c r="G81" s="130">
        <v>75</v>
      </c>
      <c r="H81" s="325">
        <v>41</v>
      </c>
      <c r="I81" s="64">
        <v>80</v>
      </c>
      <c r="J81" s="64">
        <v>35</v>
      </c>
      <c r="K81" s="64">
        <v>2</v>
      </c>
      <c r="L81" s="138">
        <v>12</v>
      </c>
    </row>
    <row r="82" spans="1:12" ht="11.25">
      <c r="A82" s="68"/>
      <c r="B82" s="45" t="s">
        <v>3</v>
      </c>
      <c r="C82" s="44">
        <v>3513</v>
      </c>
      <c r="D82" s="5">
        <v>1110</v>
      </c>
      <c r="E82" s="64">
        <v>364</v>
      </c>
      <c r="F82" s="64">
        <v>394</v>
      </c>
      <c r="G82" s="130">
        <v>53</v>
      </c>
      <c r="H82" s="325">
        <v>36</v>
      </c>
      <c r="I82" s="64">
        <v>64</v>
      </c>
      <c r="J82" s="64">
        <v>26</v>
      </c>
      <c r="K82" s="64">
        <v>2</v>
      </c>
      <c r="L82" s="138">
        <v>14</v>
      </c>
    </row>
    <row r="83" spans="1:12" ht="11.25">
      <c r="A83" s="68"/>
      <c r="B83" s="45" t="s">
        <v>4</v>
      </c>
      <c r="C83" s="44">
        <v>4095</v>
      </c>
      <c r="D83" s="5">
        <v>1112</v>
      </c>
      <c r="E83" s="64">
        <v>430</v>
      </c>
      <c r="F83" s="64">
        <v>530</v>
      </c>
      <c r="G83" s="130">
        <v>88</v>
      </c>
      <c r="H83" s="325">
        <v>49</v>
      </c>
      <c r="I83" s="64">
        <v>70</v>
      </c>
      <c r="J83" s="64">
        <v>41</v>
      </c>
      <c r="K83" s="64">
        <v>2</v>
      </c>
      <c r="L83" s="138">
        <v>15</v>
      </c>
    </row>
    <row r="84" spans="1:12" ht="11.25">
      <c r="A84" s="68"/>
      <c r="B84" s="45"/>
      <c r="C84" s="44"/>
      <c r="D84" s="5"/>
      <c r="E84" s="64"/>
      <c r="F84" s="64"/>
      <c r="G84" s="130"/>
      <c r="H84" s="325"/>
      <c r="I84" s="64"/>
      <c r="J84" s="64"/>
      <c r="K84" s="64"/>
      <c r="L84" s="138"/>
    </row>
    <row r="85" spans="1:12" ht="14.25" customHeight="1">
      <c r="A85" s="68">
        <v>2018</v>
      </c>
      <c r="B85" s="45" t="s">
        <v>1</v>
      </c>
      <c r="C85" s="44">
        <v>5045</v>
      </c>
      <c r="D85" s="5">
        <v>1194</v>
      </c>
      <c r="E85" s="64">
        <v>507</v>
      </c>
      <c r="F85" s="64">
        <v>899</v>
      </c>
      <c r="G85" s="130">
        <v>79</v>
      </c>
      <c r="H85" s="325">
        <v>41</v>
      </c>
      <c r="I85" s="64">
        <v>68</v>
      </c>
      <c r="J85" s="64">
        <v>45</v>
      </c>
      <c r="K85" s="263">
        <v>8</v>
      </c>
      <c r="L85" s="264">
        <v>11</v>
      </c>
    </row>
    <row r="86" spans="1:12" ht="14.25" customHeight="1">
      <c r="A86" s="68"/>
      <c r="B86" s="45" t="s">
        <v>2</v>
      </c>
      <c r="C86" s="261">
        <v>3593</v>
      </c>
      <c r="D86" s="262">
        <v>1065</v>
      </c>
      <c r="E86" s="263">
        <v>348</v>
      </c>
      <c r="F86" s="263">
        <v>468</v>
      </c>
      <c r="G86" s="321">
        <v>79</v>
      </c>
      <c r="H86" s="325">
        <v>39</v>
      </c>
      <c r="I86" s="263">
        <v>74</v>
      </c>
      <c r="J86" s="263">
        <v>42</v>
      </c>
      <c r="K86" s="263">
        <v>1</v>
      </c>
      <c r="L86" s="264">
        <v>10</v>
      </c>
    </row>
    <row r="87" spans="1:12" ht="14.25" customHeight="1">
      <c r="A87" s="68"/>
      <c r="B87" s="45" t="s">
        <v>3</v>
      </c>
      <c r="C87" s="261">
        <v>3474</v>
      </c>
      <c r="D87" s="262">
        <v>1096</v>
      </c>
      <c r="E87" s="263">
        <v>318</v>
      </c>
      <c r="F87" s="263">
        <v>357</v>
      </c>
      <c r="G87" s="321">
        <v>67</v>
      </c>
      <c r="H87" s="325">
        <v>41</v>
      </c>
      <c r="I87" s="263">
        <v>73</v>
      </c>
      <c r="J87" s="263">
        <v>42</v>
      </c>
      <c r="K87" s="263">
        <v>4</v>
      </c>
      <c r="L87" s="264">
        <v>14</v>
      </c>
    </row>
    <row r="88" spans="1:12" ht="11.25">
      <c r="A88" s="68"/>
      <c r="B88" s="45" t="s">
        <v>4</v>
      </c>
      <c r="C88" s="261">
        <v>3811</v>
      </c>
      <c r="D88" s="262">
        <v>1093</v>
      </c>
      <c r="E88" s="263">
        <v>351</v>
      </c>
      <c r="F88" s="263">
        <v>478</v>
      </c>
      <c r="G88" s="321">
        <v>82</v>
      </c>
      <c r="H88" s="325">
        <v>63</v>
      </c>
      <c r="I88" s="263">
        <v>69</v>
      </c>
      <c r="J88" s="263">
        <v>55</v>
      </c>
      <c r="K88" s="263">
        <v>1</v>
      </c>
      <c r="L88" s="264">
        <v>16</v>
      </c>
    </row>
    <row r="89" spans="1:12" ht="11.25">
      <c r="A89" s="68"/>
      <c r="B89" s="45"/>
      <c r="C89" s="261"/>
      <c r="D89" s="262"/>
      <c r="E89" s="263"/>
      <c r="F89" s="263"/>
      <c r="G89" s="321"/>
      <c r="H89" s="325"/>
      <c r="I89" s="263"/>
      <c r="J89" s="263"/>
      <c r="K89" s="263"/>
      <c r="L89" s="264"/>
    </row>
    <row r="90" spans="1:12" ht="11.25">
      <c r="A90" s="68">
        <v>2019</v>
      </c>
      <c r="B90" s="45" t="s">
        <v>1</v>
      </c>
      <c r="C90" s="44">
        <v>4211</v>
      </c>
      <c r="D90" s="5">
        <v>1170</v>
      </c>
      <c r="E90" s="64">
        <v>396</v>
      </c>
      <c r="F90" s="64">
        <v>588</v>
      </c>
      <c r="G90" s="130">
        <v>69</v>
      </c>
      <c r="H90" s="325">
        <v>65</v>
      </c>
      <c r="I90" s="64">
        <v>99</v>
      </c>
      <c r="J90" s="64">
        <v>53</v>
      </c>
      <c r="K90" s="263">
        <v>1</v>
      </c>
      <c r="L90" s="264">
        <v>12</v>
      </c>
    </row>
    <row r="91" spans="1:12" ht="11.25">
      <c r="A91" s="68"/>
      <c r="B91" s="45" t="s">
        <v>2</v>
      </c>
      <c r="C91" s="44">
        <v>3821</v>
      </c>
      <c r="D91" s="5">
        <v>1086</v>
      </c>
      <c r="E91" s="64">
        <v>429</v>
      </c>
      <c r="F91" s="64">
        <v>452</v>
      </c>
      <c r="G91" s="130">
        <v>48</v>
      </c>
      <c r="H91" s="325">
        <v>48</v>
      </c>
      <c r="I91" s="64">
        <v>93</v>
      </c>
      <c r="J91" s="64">
        <v>49</v>
      </c>
      <c r="K91" s="263">
        <v>1</v>
      </c>
      <c r="L91" s="264">
        <v>15</v>
      </c>
    </row>
    <row r="92" spans="1:12" ht="11.25">
      <c r="A92" s="68"/>
      <c r="B92" s="45" t="s">
        <v>3</v>
      </c>
      <c r="C92" s="44">
        <v>3609</v>
      </c>
      <c r="D92" s="5">
        <v>1127</v>
      </c>
      <c r="E92" s="64">
        <v>366</v>
      </c>
      <c r="F92" s="64">
        <v>372</v>
      </c>
      <c r="G92" s="130">
        <v>38</v>
      </c>
      <c r="H92" s="325">
        <v>36</v>
      </c>
      <c r="I92" s="64">
        <v>70</v>
      </c>
      <c r="J92" s="64">
        <v>42</v>
      </c>
      <c r="K92" s="263">
        <v>3</v>
      </c>
      <c r="L92" s="264">
        <v>14</v>
      </c>
    </row>
    <row r="93" spans="1:12" ht="12" thickBot="1">
      <c r="A93" s="84"/>
      <c r="B93" s="85" t="s">
        <v>4</v>
      </c>
      <c r="C93" s="223">
        <v>4117</v>
      </c>
      <c r="D93" s="224">
        <v>1094</v>
      </c>
      <c r="E93" s="222">
        <v>422</v>
      </c>
      <c r="F93" s="222">
        <v>558</v>
      </c>
      <c r="G93" s="322">
        <v>42</v>
      </c>
      <c r="H93" s="326">
        <v>38</v>
      </c>
      <c r="I93" s="225">
        <v>75</v>
      </c>
      <c r="J93" s="222">
        <v>46</v>
      </c>
      <c r="K93" s="222">
        <v>1</v>
      </c>
      <c r="L93" s="306">
        <v>16</v>
      </c>
    </row>
    <row r="94" spans="1:12" ht="11.25">
      <c r="A94" s="11"/>
      <c r="B94" s="11"/>
      <c r="C94" s="11"/>
      <c r="D94" s="11"/>
      <c r="E94" s="11"/>
      <c r="F94" s="11"/>
      <c r="G94" s="74"/>
      <c r="H94" s="74"/>
      <c r="I94" s="11"/>
      <c r="J94" s="11"/>
      <c r="K94" s="11"/>
      <c r="L94" s="11"/>
    </row>
    <row r="95" ht="14.25">
      <c r="A95" s="86" t="s">
        <v>154</v>
      </c>
    </row>
    <row r="96" ht="11.25">
      <c r="A96" s="25" t="s">
        <v>186</v>
      </c>
    </row>
    <row r="97" spans="1:15" ht="15">
      <c r="A97" s="446" t="s">
        <v>249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</row>
    <row r="98" spans="1:15" ht="14.25">
      <c r="A98" s="334" t="s">
        <v>250</v>
      </c>
      <c r="B98" s="343"/>
      <c r="C98" s="343"/>
      <c r="D98" s="343"/>
      <c r="E98" s="343"/>
      <c r="F98" s="447" t="s">
        <v>251</v>
      </c>
      <c r="G98" s="448" t="s">
        <v>244</v>
      </c>
      <c r="H98" s="25"/>
      <c r="L98" s="145" t="s">
        <v>245</v>
      </c>
      <c r="M98" s="343"/>
      <c r="N98" s="343"/>
      <c r="O98" s="343"/>
    </row>
    <row r="99" ht="14.25">
      <c r="A99" s="86" t="s">
        <v>155</v>
      </c>
    </row>
    <row r="100" ht="13.5">
      <c r="A100" s="25" t="s">
        <v>175</v>
      </c>
    </row>
    <row r="101" ht="11.25">
      <c r="A101" s="25" t="s">
        <v>187</v>
      </c>
    </row>
    <row r="103" spans="1:6" ht="11.25">
      <c r="A103" s="50" t="s">
        <v>224</v>
      </c>
      <c r="B103" s="50"/>
      <c r="C103" s="50"/>
      <c r="D103" s="50"/>
      <c r="E103" s="50"/>
      <c r="F103" s="50"/>
    </row>
    <row r="104" spans="1:6" ht="11.25">
      <c r="A104" s="50" t="s">
        <v>222</v>
      </c>
      <c r="B104" s="50"/>
      <c r="C104" s="50"/>
      <c r="D104" s="50"/>
      <c r="E104" s="50"/>
      <c r="F104" s="50"/>
    </row>
    <row r="105" spans="1:6" ht="12.75">
      <c r="A105" s="292" t="s">
        <v>221</v>
      </c>
      <c r="B105" s="50"/>
      <c r="C105" s="50"/>
      <c r="D105" s="50"/>
      <c r="E105" s="50"/>
      <c r="F105" s="50"/>
    </row>
  </sheetData>
  <sheetProtection/>
  <mergeCells count="6">
    <mergeCell ref="I3:L3"/>
    <mergeCell ref="D3:G3"/>
    <mergeCell ref="A3:A4"/>
    <mergeCell ref="B3:B4"/>
    <mergeCell ref="C3:C4"/>
    <mergeCell ref="A97:O97"/>
  </mergeCells>
  <hyperlinks>
    <hyperlink ref="A105" r:id="rId1" display="https://www.nisra.gov.uk/statistics/cause-death/alcohol-deaths"/>
    <hyperlink ref="G98" r:id="rId2" display="Guidance Note to Users on Suicide Statistics in Northern Ireland"/>
  </hyperlinks>
  <printOptions/>
  <pageMargins left="0.75" right="0.75" top="1" bottom="1" header="0.5" footer="0.5"/>
  <pageSetup horizontalDpi="600" verticalDpi="600" orientation="landscape" paperSize="9" scale="95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8"/>
  <sheetViews>
    <sheetView showGridLines="0" zoomScalePageLayoutView="0" workbookViewId="0" topLeftCell="A1">
      <pane xSplit="1" ySplit="3" topLeftCell="B13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M138" sqref="M138"/>
    </sheetView>
  </sheetViews>
  <sheetFormatPr defaultColWidth="9.140625" defaultRowHeight="12.75"/>
  <cols>
    <col min="1" max="1" width="10.28125" style="25" customWidth="1"/>
    <col min="2" max="3" width="11.140625" style="25" customWidth="1"/>
    <col min="4" max="4" width="6.00390625" style="80" customWidth="1"/>
    <col min="5" max="5" width="4.00390625" style="25" customWidth="1"/>
    <col min="6" max="6" width="8.57421875" style="80" customWidth="1"/>
    <col min="7" max="7" width="3.421875" style="25" customWidth="1"/>
    <col min="8" max="8" width="8.00390625" style="80" customWidth="1"/>
    <col min="9" max="9" width="3.140625" style="25" customWidth="1"/>
    <col min="10" max="10" width="6.8515625" style="80" customWidth="1"/>
    <col min="11" max="11" width="4.8515625" style="25" customWidth="1"/>
    <col min="12" max="16384" width="9.140625" style="25" customWidth="1"/>
  </cols>
  <sheetData>
    <row r="1" spans="1:9" ht="11.25">
      <c r="A1" s="87" t="s">
        <v>120</v>
      </c>
      <c r="B1" s="87" t="s">
        <v>171</v>
      </c>
      <c r="C1" s="88"/>
      <c r="E1" s="88"/>
      <c r="G1" s="88"/>
      <c r="I1" s="88"/>
    </row>
    <row r="2" ht="14.25" customHeight="1" thickBot="1"/>
    <row r="3" spans="1:11" ht="28.5" customHeight="1">
      <c r="A3" s="89" t="s">
        <v>109</v>
      </c>
      <c r="B3" s="90" t="s">
        <v>118</v>
      </c>
      <c r="C3" s="90" t="s">
        <v>122</v>
      </c>
      <c r="D3" s="363" t="s">
        <v>114</v>
      </c>
      <c r="E3" s="366"/>
      <c r="F3" s="363" t="s">
        <v>115</v>
      </c>
      <c r="G3" s="366"/>
      <c r="H3" s="363" t="s">
        <v>112</v>
      </c>
      <c r="I3" s="366"/>
      <c r="J3" s="364" t="s">
        <v>119</v>
      </c>
      <c r="K3" s="365"/>
    </row>
    <row r="4" spans="1:11" ht="11.25">
      <c r="A4" s="67">
        <v>2009</v>
      </c>
      <c r="B4" s="45" t="s">
        <v>5</v>
      </c>
      <c r="C4" s="44">
        <v>2335</v>
      </c>
      <c r="D4" s="73">
        <v>10</v>
      </c>
      <c r="E4" s="27"/>
      <c r="F4" s="69">
        <v>1677</v>
      </c>
      <c r="G4" s="72"/>
      <c r="H4" s="70">
        <v>263</v>
      </c>
      <c r="I4" s="64"/>
      <c r="J4" s="73">
        <v>8</v>
      </c>
      <c r="K4" s="83"/>
    </row>
    <row r="5" spans="1:11" ht="11.25">
      <c r="A5" s="67"/>
      <c r="B5" s="45" t="s">
        <v>6</v>
      </c>
      <c r="C5" s="44">
        <v>1901</v>
      </c>
      <c r="D5" s="73">
        <v>17</v>
      </c>
      <c r="E5" s="27"/>
      <c r="F5" s="69">
        <v>1248</v>
      </c>
      <c r="G5" s="72"/>
      <c r="H5" s="70">
        <v>259</v>
      </c>
      <c r="I5" s="64"/>
      <c r="J5" s="73">
        <v>2</v>
      </c>
      <c r="K5" s="83"/>
    </row>
    <row r="6" spans="1:12" ht="11.25">
      <c r="A6" s="67"/>
      <c r="B6" s="45" t="s">
        <v>7</v>
      </c>
      <c r="C6" s="44">
        <v>2086</v>
      </c>
      <c r="D6" s="73">
        <v>11</v>
      </c>
      <c r="E6" s="27"/>
      <c r="F6" s="69">
        <v>1252</v>
      </c>
      <c r="G6" s="72"/>
      <c r="H6" s="70">
        <v>351</v>
      </c>
      <c r="I6" s="64"/>
      <c r="J6" s="73">
        <v>4</v>
      </c>
      <c r="K6" s="83"/>
      <c r="L6" s="92"/>
    </row>
    <row r="7" spans="1:11" ht="11.25">
      <c r="A7" s="67"/>
      <c r="B7" s="45" t="s">
        <v>8</v>
      </c>
      <c r="C7" s="44">
        <v>2122</v>
      </c>
      <c r="D7" s="73">
        <v>9</v>
      </c>
      <c r="E7" s="27"/>
      <c r="F7" s="69">
        <v>1160</v>
      </c>
      <c r="G7" s="72"/>
      <c r="H7" s="70">
        <v>645</v>
      </c>
      <c r="I7" s="64"/>
      <c r="J7" s="73">
        <v>12</v>
      </c>
      <c r="K7" s="83"/>
    </row>
    <row r="8" spans="1:11" ht="11.25">
      <c r="A8" s="67"/>
      <c r="B8" s="45" t="s">
        <v>9</v>
      </c>
      <c r="C8" s="44">
        <v>1976</v>
      </c>
      <c r="D8" s="73">
        <v>8</v>
      </c>
      <c r="E8" s="27"/>
      <c r="F8" s="69">
        <v>1075</v>
      </c>
      <c r="G8" s="72"/>
      <c r="H8" s="70">
        <v>739</v>
      </c>
      <c r="I8" s="64"/>
      <c r="J8" s="73">
        <v>7</v>
      </c>
      <c r="K8" s="83"/>
    </row>
    <row r="9" spans="1:12" ht="11.25">
      <c r="A9" s="67"/>
      <c r="B9" s="45" t="s">
        <v>10</v>
      </c>
      <c r="C9" s="44">
        <v>2193</v>
      </c>
      <c r="D9" s="73">
        <v>6</v>
      </c>
      <c r="E9" s="27"/>
      <c r="F9" s="69">
        <v>1207</v>
      </c>
      <c r="G9" s="72"/>
      <c r="H9" s="70">
        <v>964</v>
      </c>
      <c r="I9" s="64"/>
      <c r="J9" s="73">
        <v>5</v>
      </c>
      <c r="K9" s="83"/>
      <c r="L9" s="92"/>
    </row>
    <row r="10" spans="1:11" ht="11.25">
      <c r="A10" s="67"/>
      <c r="B10" s="45" t="s">
        <v>11</v>
      </c>
      <c r="C10" s="44">
        <v>2166</v>
      </c>
      <c r="D10" s="73">
        <v>11</v>
      </c>
      <c r="E10" s="27"/>
      <c r="F10" s="69">
        <v>1112</v>
      </c>
      <c r="G10" s="72"/>
      <c r="H10" s="69">
        <v>1056</v>
      </c>
      <c r="I10" s="4"/>
      <c r="J10" s="73">
        <v>5</v>
      </c>
      <c r="K10" s="83"/>
    </row>
    <row r="11" spans="1:11" ht="11.25">
      <c r="A11" s="67"/>
      <c r="B11" s="45" t="s">
        <v>12</v>
      </c>
      <c r="C11" s="44">
        <v>1977</v>
      </c>
      <c r="D11" s="73">
        <v>5</v>
      </c>
      <c r="E11" s="27"/>
      <c r="F11" s="70">
        <v>975</v>
      </c>
      <c r="G11" s="24"/>
      <c r="H11" s="69">
        <v>1058</v>
      </c>
      <c r="I11" s="4"/>
      <c r="J11" s="73">
        <v>10</v>
      </c>
      <c r="K11" s="83"/>
    </row>
    <row r="12" spans="1:12" ht="11.25">
      <c r="A12" s="67"/>
      <c r="B12" s="45" t="s">
        <v>13</v>
      </c>
      <c r="C12" s="44">
        <v>2187</v>
      </c>
      <c r="D12" s="73">
        <v>11</v>
      </c>
      <c r="E12" s="27"/>
      <c r="F12" s="69">
        <v>1148</v>
      </c>
      <c r="G12" s="72"/>
      <c r="H12" s="69">
        <v>1131</v>
      </c>
      <c r="I12" s="4"/>
      <c r="J12" s="73">
        <v>13</v>
      </c>
      <c r="K12" s="83"/>
      <c r="L12" s="92"/>
    </row>
    <row r="13" spans="1:11" ht="11.25">
      <c r="A13" s="67"/>
      <c r="B13" s="45" t="s">
        <v>14</v>
      </c>
      <c r="C13" s="44">
        <v>2082</v>
      </c>
      <c r="D13" s="73">
        <v>14</v>
      </c>
      <c r="E13" s="27"/>
      <c r="F13" s="69">
        <v>1155</v>
      </c>
      <c r="G13" s="72"/>
      <c r="H13" s="70">
        <v>635</v>
      </c>
      <c r="I13" s="64"/>
      <c r="J13" s="73">
        <v>10</v>
      </c>
      <c r="K13" s="83"/>
    </row>
    <row r="14" spans="1:11" ht="11.25">
      <c r="A14" s="67"/>
      <c r="B14" s="45" t="s">
        <v>15</v>
      </c>
      <c r="C14" s="44">
        <v>2017</v>
      </c>
      <c r="D14" s="73">
        <v>9</v>
      </c>
      <c r="E14" s="27"/>
      <c r="F14" s="69">
        <v>1158</v>
      </c>
      <c r="G14" s="72"/>
      <c r="H14" s="70">
        <v>427</v>
      </c>
      <c r="I14" s="64"/>
      <c r="J14" s="73">
        <v>14</v>
      </c>
      <c r="K14" s="83"/>
    </row>
    <row r="15" spans="1:12" ht="11.25">
      <c r="A15" s="67"/>
      <c r="B15" s="45" t="s">
        <v>16</v>
      </c>
      <c r="C15" s="44">
        <v>1868</v>
      </c>
      <c r="D15" s="73">
        <v>8</v>
      </c>
      <c r="E15" s="27"/>
      <c r="F15" s="69">
        <v>1246</v>
      </c>
      <c r="G15" s="72"/>
      <c r="H15" s="70">
        <v>403</v>
      </c>
      <c r="I15" s="64"/>
      <c r="J15" s="73">
        <v>6</v>
      </c>
      <c r="K15" s="83"/>
      <c r="L15" s="92"/>
    </row>
    <row r="16" spans="1:11" ht="11.25">
      <c r="A16" s="67"/>
      <c r="B16" s="45"/>
      <c r="C16" s="45"/>
      <c r="D16" s="73"/>
      <c r="E16" s="27"/>
      <c r="F16" s="70"/>
      <c r="G16" s="24"/>
      <c r="H16" s="70"/>
      <c r="I16" s="64"/>
      <c r="J16" s="73"/>
      <c r="K16" s="83"/>
    </row>
    <row r="17" spans="1:11" ht="11.25">
      <c r="A17" s="67">
        <v>2010</v>
      </c>
      <c r="B17" s="45" t="s">
        <v>5</v>
      </c>
      <c r="C17" s="44">
        <v>2385</v>
      </c>
      <c r="D17" s="73">
        <v>7</v>
      </c>
      <c r="E17" s="27"/>
      <c r="F17" s="69">
        <v>1445</v>
      </c>
      <c r="G17" s="72"/>
      <c r="H17" s="70">
        <v>243</v>
      </c>
      <c r="I17" s="64"/>
      <c r="J17" s="73" t="s">
        <v>17</v>
      </c>
      <c r="K17" s="83"/>
    </row>
    <row r="18" spans="1:11" ht="11.25">
      <c r="A18" s="67"/>
      <c r="B18" s="45" t="s">
        <v>6</v>
      </c>
      <c r="C18" s="44">
        <v>1908</v>
      </c>
      <c r="D18" s="73">
        <v>14</v>
      </c>
      <c r="E18" s="27"/>
      <c r="F18" s="69">
        <v>1242</v>
      </c>
      <c r="G18" s="72"/>
      <c r="H18" s="70">
        <v>244</v>
      </c>
      <c r="I18" s="64"/>
      <c r="J18" s="73">
        <v>8</v>
      </c>
      <c r="K18" s="83"/>
    </row>
    <row r="19" spans="1:12" ht="11.25">
      <c r="A19" s="67"/>
      <c r="B19" s="45" t="s">
        <v>7</v>
      </c>
      <c r="C19" s="44">
        <v>2150</v>
      </c>
      <c r="D19" s="73">
        <v>9</v>
      </c>
      <c r="E19" s="27"/>
      <c r="F19" s="69">
        <v>1427</v>
      </c>
      <c r="G19" s="72"/>
      <c r="H19" s="70">
        <v>375</v>
      </c>
      <c r="I19" s="64"/>
      <c r="J19" s="73">
        <v>11</v>
      </c>
      <c r="K19" s="83"/>
      <c r="L19" s="92"/>
    </row>
    <row r="20" spans="1:11" ht="11.25">
      <c r="A20" s="67"/>
      <c r="B20" s="45" t="s">
        <v>8</v>
      </c>
      <c r="C20" s="44">
        <v>2121</v>
      </c>
      <c r="D20" s="73">
        <v>6</v>
      </c>
      <c r="E20" s="27"/>
      <c r="F20" s="69">
        <v>1165</v>
      </c>
      <c r="G20" s="72"/>
      <c r="H20" s="70">
        <v>643</v>
      </c>
      <c r="I20" s="64"/>
      <c r="J20" s="73">
        <v>7</v>
      </c>
      <c r="K20" s="83"/>
    </row>
    <row r="21" spans="1:11" ht="11.25">
      <c r="A21" s="67"/>
      <c r="B21" s="45" t="s">
        <v>9</v>
      </c>
      <c r="C21" s="44">
        <v>1948</v>
      </c>
      <c r="D21" s="73">
        <v>5</v>
      </c>
      <c r="E21" s="27"/>
      <c r="F21" s="69">
        <v>1012</v>
      </c>
      <c r="G21" s="72"/>
      <c r="H21" s="70">
        <v>738</v>
      </c>
      <c r="I21" s="64"/>
      <c r="J21" s="73">
        <v>5</v>
      </c>
      <c r="K21" s="83"/>
    </row>
    <row r="22" spans="1:12" ht="11.25">
      <c r="A22" s="67"/>
      <c r="B22" s="45" t="s">
        <v>10</v>
      </c>
      <c r="C22" s="44">
        <v>2223</v>
      </c>
      <c r="D22" s="73">
        <v>10</v>
      </c>
      <c r="E22" s="27"/>
      <c r="F22" s="69">
        <v>1163</v>
      </c>
      <c r="G22" s="72"/>
      <c r="H22" s="69">
        <v>1025</v>
      </c>
      <c r="I22" s="4"/>
      <c r="J22" s="73">
        <v>14</v>
      </c>
      <c r="K22" s="83"/>
      <c r="L22" s="92"/>
    </row>
    <row r="23" spans="1:11" ht="11.25">
      <c r="A23" s="67"/>
      <c r="B23" s="45" t="s">
        <v>11</v>
      </c>
      <c r="C23" s="44">
        <v>2142</v>
      </c>
      <c r="D23" s="73">
        <v>8</v>
      </c>
      <c r="E23" s="27"/>
      <c r="F23" s="69">
        <v>1057</v>
      </c>
      <c r="G23" s="72"/>
      <c r="H23" s="69">
        <v>1018</v>
      </c>
      <c r="I23" s="4"/>
      <c r="J23" s="73">
        <v>15</v>
      </c>
      <c r="K23" s="83"/>
    </row>
    <row r="24" spans="1:11" ht="11.25">
      <c r="A24" s="67"/>
      <c r="B24" s="45" t="s">
        <v>12</v>
      </c>
      <c r="C24" s="44">
        <v>2102</v>
      </c>
      <c r="D24" s="73">
        <v>6</v>
      </c>
      <c r="E24" s="27"/>
      <c r="F24" s="69">
        <v>1111</v>
      </c>
      <c r="G24" s="72"/>
      <c r="H24" s="69">
        <v>1216</v>
      </c>
      <c r="I24" s="4"/>
      <c r="J24" s="73">
        <v>14</v>
      </c>
      <c r="K24" s="83"/>
    </row>
    <row r="25" spans="1:12" ht="11.25">
      <c r="A25" s="67"/>
      <c r="B25" s="45" t="s">
        <v>13</v>
      </c>
      <c r="C25" s="44">
        <v>2168</v>
      </c>
      <c r="D25" s="73">
        <v>10</v>
      </c>
      <c r="E25" s="27"/>
      <c r="F25" s="69">
        <v>1111</v>
      </c>
      <c r="G25" s="72"/>
      <c r="H25" s="69">
        <v>1045</v>
      </c>
      <c r="I25" s="4"/>
      <c r="J25" s="73">
        <v>17</v>
      </c>
      <c r="K25" s="83"/>
      <c r="L25" s="92"/>
    </row>
    <row r="26" spans="1:11" ht="11.25">
      <c r="A26" s="67"/>
      <c r="B26" s="45" t="s">
        <v>14</v>
      </c>
      <c r="C26" s="44">
        <v>2149</v>
      </c>
      <c r="D26" s="73">
        <v>13</v>
      </c>
      <c r="E26" s="27"/>
      <c r="F26" s="69">
        <v>1150</v>
      </c>
      <c r="G26" s="72"/>
      <c r="H26" s="70">
        <v>698</v>
      </c>
      <c r="I26" s="64"/>
      <c r="J26" s="73">
        <v>12</v>
      </c>
      <c r="K26" s="83"/>
    </row>
    <row r="27" spans="1:11" ht="11.25">
      <c r="A27" s="67"/>
      <c r="B27" s="45" t="s">
        <v>15</v>
      </c>
      <c r="C27" s="44">
        <v>2221</v>
      </c>
      <c r="D27" s="73">
        <v>11</v>
      </c>
      <c r="E27" s="27"/>
      <c r="F27" s="69">
        <v>1288</v>
      </c>
      <c r="G27" s="72"/>
      <c r="H27" s="70">
        <v>457</v>
      </c>
      <c r="I27" s="64"/>
      <c r="J27" s="73">
        <v>9</v>
      </c>
      <c r="K27" s="83"/>
    </row>
    <row r="28" spans="1:12" ht="11.25">
      <c r="A28" s="67"/>
      <c r="B28" s="45" t="s">
        <v>16</v>
      </c>
      <c r="C28" s="44">
        <v>1798</v>
      </c>
      <c r="D28" s="73">
        <v>6</v>
      </c>
      <c r="E28" s="27"/>
      <c r="F28" s="69">
        <v>1286</v>
      </c>
      <c r="G28" s="72"/>
      <c r="H28" s="70">
        <v>454</v>
      </c>
      <c r="I28" s="64"/>
      <c r="J28" s="73">
        <v>4</v>
      </c>
      <c r="K28" s="83"/>
      <c r="L28" s="92"/>
    </row>
    <row r="29" spans="1:11" ht="11.25">
      <c r="A29" s="67"/>
      <c r="B29" s="45"/>
      <c r="C29" s="44"/>
      <c r="D29" s="73"/>
      <c r="E29" s="27"/>
      <c r="F29" s="69"/>
      <c r="G29" s="72"/>
      <c r="H29" s="70"/>
      <c r="I29" s="64"/>
      <c r="J29" s="73"/>
      <c r="K29" s="83"/>
    </row>
    <row r="30" spans="1:11" ht="11.25">
      <c r="A30" s="67">
        <v>2011</v>
      </c>
      <c r="B30" s="45" t="s">
        <v>5</v>
      </c>
      <c r="C30" s="44">
        <v>2574</v>
      </c>
      <c r="D30" s="73">
        <v>7</v>
      </c>
      <c r="E30" s="27"/>
      <c r="F30" s="69">
        <v>1538</v>
      </c>
      <c r="G30" s="72"/>
      <c r="H30" s="70">
        <v>295</v>
      </c>
      <c r="I30" s="64"/>
      <c r="J30" s="73">
        <v>1</v>
      </c>
      <c r="K30" s="83"/>
    </row>
    <row r="31" spans="1:11" ht="11.25">
      <c r="A31" s="67"/>
      <c r="B31" s="45" t="s">
        <v>6</v>
      </c>
      <c r="C31" s="44">
        <v>1946</v>
      </c>
      <c r="D31" s="73">
        <v>7</v>
      </c>
      <c r="E31" s="27"/>
      <c r="F31" s="69">
        <v>1176</v>
      </c>
      <c r="G31" s="72"/>
      <c r="H31" s="70">
        <v>261</v>
      </c>
      <c r="I31" s="64"/>
      <c r="J31" s="73">
        <v>6</v>
      </c>
      <c r="K31" s="83"/>
    </row>
    <row r="32" spans="1:12" ht="11.25">
      <c r="A32" s="67"/>
      <c r="B32" s="45" t="s">
        <v>7</v>
      </c>
      <c r="C32" s="44">
        <v>2181</v>
      </c>
      <c r="D32" s="73">
        <v>10</v>
      </c>
      <c r="E32" s="27"/>
      <c r="F32" s="69">
        <v>1305</v>
      </c>
      <c r="G32" s="72"/>
      <c r="H32" s="70">
        <v>389</v>
      </c>
      <c r="I32" s="64"/>
      <c r="J32" s="73">
        <v>5</v>
      </c>
      <c r="K32" s="83"/>
      <c r="L32" s="92"/>
    </row>
    <row r="33" spans="1:11" ht="11.25">
      <c r="A33" s="67"/>
      <c r="B33" s="45" t="s">
        <v>8</v>
      </c>
      <c r="C33" s="44">
        <v>1767</v>
      </c>
      <c r="D33" s="73">
        <v>9</v>
      </c>
      <c r="E33" s="27"/>
      <c r="F33" s="69">
        <v>1096</v>
      </c>
      <c r="G33" s="72"/>
      <c r="H33" s="70">
        <v>593</v>
      </c>
      <c r="I33" s="64"/>
      <c r="J33" s="73">
        <v>8</v>
      </c>
      <c r="K33" s="83"/>
    </row>
    <row r="34" spans="1:11" ht="11.25">
      <c r="A34" s="67"/>
      <c r="B34" s="45" t="s">
        <v>9</v>
      </c>
      <c r="C34" s="44">
        <v>2215</v>
      </c>
      <c r="D34" s="73">
        <v>8</v>
      </c>
      <c r="E34" s="27"/>
      <c r="F34" s="69">
        <v>1223</v>
      </c>
      <c r="G34" s="72"/>
      <c r="H34" s="70">
        <v>932</v>
      </c>
      <c r="I34" s="64"/>
      <c r="J34" s="73">
        <v>8</v>
      </c>
      <c r="K34" s="83"/>
    </row>
    <row r="35" spans="1:12" ht="11.25">
      <c r="A35" s="67"/>
      <c r="B35" s="45" t="s">
        <v>10</v>
      </c>
      <c r="C35" s="44">
        <v>2174</v>
      </c>
      <c r="D35" s="73">
        <v>8</v>
      </c>
      <c r="E35" s="27"/>
      <c r="F35" s="69">
        <v>1164</v>
      </c>
      <c r="G35" s="72"/>
      <c r="H35" s="70">
        <v>976</v>
      </c>
      <c r="I35" s="64"/>
      <c r="J35" s="73">
        <v>13</v>
      </c>
      <c r="K35" s="83"/>
      <c r="L35" s="92"/>
    </row>
    <row r="36" spans="1:11" ht="11.25">
      <c r="A36" s="67"/>
      <c r="B36" s="45" t="s">
        <v>11</v>
      </c>
      <c r="C36" s="44">
        <v>2059</v>
      </c>
      <c r="D36" s="73">
        <v>10</v>
      </c>
      <c r="E36" s="27"/>
      <c r="F36" s="69">
        <v>985</v>
      </c>
      <c r="G36" s="72"/>
      <c r="H36" s="69">
        <v>1014</v>
      </c>
      <c r="I36" s="4"/>
      <c r="J36" s="73">
        <v>8</v>
      </c>
      <c r="K36" s="83"/>
    </row>
    <row r="37" spans="1:11" ht="11.25">
      <c r="A37" s="67"/>
      <c r="B37" s="45" t="s">
        <v>12</v>
      </c>
      <c r="C37" s="44">
        <v>2196</v>
      </c>
      <c r="D37" s="73">
        <v>6</v>
      </c>
      <c r="E37" s="27"/>
      <c r="F37" s="69">
        <v>1203</v>
      </c>
      <c r="G37" s="72"/>
      <c r="H37" s="69">
        <v>1359</v>
      </c>
      <c r="I37" s="4"/>
      <c r="J37" s="73">
        <v>13</v>
      </c>
      <c r="K37" s="83"/>
    </row>
    <row r="38" spans="1:12" ht="11.25">
      <c r="A38" s="67"/>
      <c r="B38" s="45" t="s">
        <v>13</v>
      </c>
      <c r="C38" s="44">
        <v>2227</v>
      </c>
      <c r="D38" s="73">
        <v>5</v>
      </c>
      <c r="E38" s="27"/>
      <c r="F38" s="69">
        <v>1076</v>
      </c>
      <c r="G38" s="72"/>
      <c r="H38" s="69">
        <v>1016</v>
      </c>
      <c r="I38" s="4"/>
      <c r="J38" s="73">
        <v>7</v>
      </c>
      <c r="K38" s="83"/>
      <c r="L38" s="92"/>
    </row>
    <row r="39" spans="1:11" ht="11.25">
      <c r="A39" s="67"/>
      <c r="B39" s="45" t="s">
        <v>14</v>
      </c>
      <c r="C39" s="44">
        <v>2055</v>
      </c>
      <c r="D39" s="73">
        <v>5</v>
      </c>
      <c r="E39" s="27"/>
      <c r="F39" s="69">
        <v>1128</v>
      </c>
      <c r="G39" s="72"/>
      <c r="H39" s="69">
        <v>695</v>
      </c>
      <c r="I39" s="4"/>
      <c r="J39" s="73">
        <v>9</v>
      </c>
      <c r="K39" s="83"/>
    </row>
    <row r="40" spans="1:11" ht="11.25">
      <c r="A40" s="67"/>
      <c r="B40" s="45" t="s">
        <v>15</v>
      </c>
      <c r="C40" s="44">
        <v>2132</v>
      </c>
      <c r="D40" s="73">
        <v>11</v>
      </c>
      <c r="E40" s="27"/>
      <c r="F40" s="69">
        <v>1134</v>
      </c>
      <c r="G40" s="72"/>
      <c r="H40" s="69">
        <v>476</v>
      </c>
      <c r="I40" s="4"/>
      <c r="J40" s="73">
        <v>6</v>
      </c>
      <c r="K40" s="83"/>
    </row>
    <row r="41" spans="1:12" ht="11.25">
      <c r="A41" s="67"/>
      <c r="B41" s="45" t="s">
        <v>16</v>
      </c>
      <c r="C41" s="44">
        <v>1747</v>
      </c>
      <c r="D41" s="73">
        <v>5</v>
      </c>
      <c r="E41" s="27"/>
      <c r="F41" s="69">
        <v>1176</v>
      </c>
      <c r="G41" s="72"/>
      <c r="H41" s="69">
        <v>360</v>
      </c>
      <c r="I41" s="4"/>
      <c r="J41" s="73">
        <v>5</v>
      </c>
      <c r="K41" s="83"/>
      <c r="L41" s="92"/>
    </row>
    <row r="42" spans="1:11" ht="11.25">
      <c r="A42" s="67"/>
      <c r="B42" s="45"/>
      <c r="C42" s="44"/>
      <c r="D42" s="73"/>
      <c r="E42" s="27"/>
      <c r="F42" s="69"/>
      <c r="G42" s="72"/>
      <c r="H42" s="69"/>
      <c r="I42" s="4"/>
      <c r="J42" s="73"/>
      <c r="K42" s="83"/>
    </row>
    <row r="43" spans="1:11" ht="11.25">
      <c r="A43" s="67">
        <v>2012</v>
      </c>
      <c r="B43" s="45" t="s">
        <v>5</v>
      </c>
      <c r="C43" s="44">
        <v>2507</v>
      </c>
      <c r="D43" s="73">
        <v>7</v>
      </c>
      <c r="E43" s="27"/>
      <c r="F43" s="69">
        <v>1433</v>
      </c>
      <c r="G43" s="72"/>
      <c r="H43" s="69">
        <v>280</v>
      </c>
      <c r="I43" s="4"/>
      <c r="J43" s="73">
        <v>6</v>
      </c>
      <c r="K43" s="83"/>
    </row>
    <row r="44" spans="1:11" ht="11.25">
      <c r="A44" s="67"/>
      <c r="B44" s="45" t="s">
        <v>6</v>
      </c>
      <c r="C44" s="44">
        <v>2030</v>
      </c>
      <c r="D44" s="73">
        <v>3</v>
      </c>
      <c r="E44" s="27"/>
      <c r="F44" s="69">
        <v>1267</v>
      </c>
      <c r="G44" s="72"/>
      <c r="H44" s="69">
        <v>255</v>
      </c>
      <c r="I44" s="4"/>
      <c r="J44" s="73">
        <v>7</v>
      </c>
      <c r="K44" s="83"/>
    </row>
    <row r="45" spans="1:12" ht="11.25">
      <c r="A45" s="67"/>
      <c r="B45" s="45" t="s">
        <v>7</v>
      </c>
      <c r="C45" s="44">
        <v>2078</v>
      </c>
      <c r="D45" s="73">
        <v>11</v>
      </c>
      <c r="E45" s="27"/>
      <c r="F45" s="69">
        <v>1316</v>
      </c>
      <c r="G45" s="72"/>
      <c r="H45" s="69">
        <v>372</v>
      </c>
      <c r="I45" s="4"/>
      <c r="J45" s="73">
        <v>5</v>
      </c>
      <c r="K45" s="83"/>
      <c r="L45" s="92"/>
    </row>
    <row r="46" spans="1:11" ht="11.25">
      <c r="A46" s="67"/>
      <c r="B46" s="45" t="s">
        <v>8</v>
      </c>
      <c r="C46" s="44">
        <v>2086</v>
      </c>
      <c r="D46" s="73">
        <v>6</v>
      </c>
      <c r="E46" s="27"/>
      <c r="F46" s="69">
        <v>1281</v>
      </c>
      <c r="G46" s="72"/>
      <c r="H46" s="69">
        <v>702</v>
      </c>
      <c r="I46" s="4"/>
      <c r="J46" s="73">
        <v>14</v>
      </c>
      <c r="K46" s="83"/>
    </row>
    <row r="47" spans="1:11" ht="11.25">
      <c r="A47" s="67"/>
      <c r="B47" s="45" t="s">
        <v>9</v>
      </c>
      <c r="C47" s="44">
        <v>2160</v>
      </c>
      <c r="D47" s="73">
        <v>14</v>
      </c>
      <c r="E47" s="27"/>
      <c r="F47" s="69">
        <v>1329</v>
      </c>
      <c r="G47" s="72"/>
      <c r="H47" s="69">
        <v>845</v>
      </c>
      <c r="I47" s="4"/>
      <c r="J47" s="73">
        <v>8</v>
      </c>
      <c r="K47" s="83"/>
    </row>
    <row r="48" spans="1:12" ht="11.25">
      <c r="A48" s="67"/>
      <c r="B48" s="45" t="s">
        <v>10</v>
      </c>
      <c r="C48" s="44">
        <v>1963</v>
      </c>
      <c r="D48" s="73">
        <v>8</v>
      </c>
      <c r="E48" s="27"/>
      <c r="F48" s="69">
        <v>1110</v>
      </c>
      <c r="G48" s="72"/>
      <c r="H48" s="69">
        <v>936</v>
      </c>
      <c r="I48" s="4"/>
      <c r="J48" s="73">
        <v>13</v>
      </c>
      <c r="K48" s="83"/>
      <c r="L48" s="92"/>
    </row>
    <row r="49" spans="1:11" ht="11.25">
      <c r="A49" s="67"/>
      <c r="B49" s="45" t="s">
        <v>11</v>
      </c>
      <c r="C49" s="44">
        <v>2114</v>
      </c>
      <c r="D49" s="73">
        <v>12</v>
      </c>
      <c r="E49" s="27"/>
      <c r="F49" s="69">
        <v>1132</v>
      </c>
      <c r="G49" s="72"/>
      <c r="H49" s="69">
        <v>1179</v>
      </c>
      <c r="I49" s="4"/>
      <c r="J49" s="73">
        <v>8</v>
      </c>
      <c r="K49" s="83"/>
    </row>
    <row r="50" spans="1:11" ht="11.25">
      <c r="A50" s="67"/>
      <c r="B50" s="45" t="s">
        <v>12</v>
      </c>
      <c r="C50" s="44">
        <v>2149</v>
      </c>
      <c r="D50" s="73">
        <v>9</v>
      </c>
      <c r="E50" s="27"/>
      <c r="F50" s="69">
        <v>1167</v>
      </c>
      <c r="G50" s="72"/>
      <c r="H50" s="69">
        <v>1261</v>
      </c>
      <c r="I50" s="4"/>
      <c r="J50" s="73">
        <v>11</v>
      </c>
      <c r="K50" s="83"/>
    </row>
    <row r="51" spans="1:12" ht="11.25">
      <c r="A51" s="67"/>
      <c r="B51" s="45" t="s">
        <v>13</v>
      </c>
      <c r="C51" s="44">
        <v>2022</v>
      </c>
      <c r="D51" s="73">
        <v>10</v>
      </c>
      <c r="E51" s="27"/>
      <c r="F51" s="69">
        <v>1050</v>
      </c>
      <c r="G51" s="72"/>
      <c r="H51" s="69">
        <v>992</v>
      </c>
      <c r="I51" s="4"/>
      <c r="J51" s="73">
        <v>5</v>
      </c>
      <c r="K51" s="91"/>
      <c r="L51" s="92"/>
    </row>
    <row r="52" spans="1:11" ht="11.25">
      <c r="A52" s="67"/>
      <c r="B52" s="45" t="s">
        <v>14</v>
      </c>
      <c r="C52" s="44">
        <v>2370</v>
      </c>
      <c r="D52" s="73">
        <v>9</v>
      </c>
      <c r="E52" s="27"/>
      <c r="F52" s="69">
        <v>1259</v>
      </c>
      <c r="G52" s="72"/>
      <c r="H52" s="69">
        <v>744</v>
      </c>
      <c r="I52" s="4"/>
      <c r="J52" s="73">
        <v>8</v>
      </c>
      <c r="K52" s="91"/>
    </row>
    <row r="53" spans="1:11" ht="11.25">
      <c r="A53" s="67"/>
      <c r="B53" s="45" t="s">
        <v>15</v>
      </c>
      <c r="C53" s="44">
        <v>2166</v>
      </c>
      <c r="D53" s="73">
        <v>10</v>
      </c>
      <c r="E53" s="27"/>
      <c r="F53" s="69">
        <v>1235</v>
      </c>
      <c r="G53" s="72"/>
      <c r="H53" s="69">
        <v>432</v>
      </c>
      <c r="I53" s="4"/>
      <c r="J53" s="73">
        <v>6</v>
      </c>
      <c r="K53" s="91"/>
    </row>
    <row r="54" spans="1:12" ht="11.25">
      <c r="A54" s="67"/>
      <c r="B54" s="45" t="s">
        <v>16</v>
      </c>
      <c r="C54" s="44">
        <v>1624</v>
      </c>
      <c r="D54" s="73">
        <v>7</v>
      </c>
      <c r="E54" s="27"/>
      <c r="F54" s="69">
        <v>1177</v>
      </c>
      <c r="G54" s="72"/>
      <c r="H54" s="69">
        <v>482</v>
      </c>
      <c r="I54" s="4"/>
      <c r="J54" s="73">
        <v>10</v>
      </c>
      <c r="K54" s="91"/>
      <c r="L54" s="92"/>
    </row>
    <row r="55" spans="1:11" ht="11.25">
      <c r="A55" s="67"/>
      <c r="B55" s="45"/>
      <c r="C55" s="44"/>
      <c r="D55" s="73"/>
      <c r="E55" s="27"/>
      <c r="F55" s="69"/>
      <c r="G55" s="72"/>
      <c r="H55" s="69"/>
      <c r="I55" s="4"/>
      <c r="J55" s="73"/>
      <c r="K55" s="83"/>
    </row>
    <row r="56" spans="1:11" ht="11.25">
      <c r="A56" s="67">
        <v>2013</v>
      </c>
      <c r="B56" s="45" t="s">
        <v>5</v>
      </c>
      <c r="C56" s="44">
        <v>2541</v>
      </c>
      <c r="D56" s="73">
        <v>9</v>
      </c>
      <c r="E56" s="27"/>
      <c r="F56" s="69">
        <v>1535</v>
      </c>
      <c r="G56" s="72"/>
      <c r="H56" s="69">
        <v>334</v>
      </c>
      <c r="I56" s="4"/>
      <c r="J56" s="73">
        <v>1</v>
      </c>
      <c r="K56" s="83"/>
    </row>
    <row r="57" spans="1:11" ht="11.25">
      <c r="A57" s="67"/>
      <c r="B57" s="45" t="s">
        <v>6</v>
      </c>
      <c r="C57" s="44">
        <v>1825</v>
      </c>
      <c r="D57" s="73">
        <v>5</v>
      </c>
      <c r="E57" s="27"/>
      <c r="F57" s="69">
        <v>1310</v>
      </c>
      <c r="G57" s="72"/>
      <c r="H57" s="69">
        <v>242</v>
      </c>
      <c r="I57" s="4"/>
      <c r="J57" s="73">
        <v>5</v>
      </c>
      <c r="K57" s="83"/>
    </row>
    <row r="58" spans="1:12" ht="11.25">
      <c r="A58" s="67"/>
      <c r="B58" s="45" t="s">
        <v>7</v>
      </c>
      <c r="C58" s="44">
        <v>1780</v>
      </c>
      <c r="D58" s="73">
        <v>12</v>
      </c>
      <c r="E58" s="27"/>
      <c r="F58" s="69">
        <v>1370</v>
      </c>
      <c r="G58" s="72"/>
      <c r="H58" s="69">
        <v>402</v>
      </c>
      <c r="I58" s="4"/>
      <c r="J58" s="73">
        <v>4</v>
      </c>
      <c r="K58" s="83"/>
      <c r="L58" s="92"/>
    </row>
    <row r="59" spans="1:11" ht="11.25">
      <c r="A59" s="67"/>
      <c r="B59" s="45" t="s">
        <v>8</v>
      </c>
      <c r="C59" s="44">
        <v>2105</v>
      </c>
      <c r="D59" s="73">
        <v>11</v>
      </c>
      <c r="E59" s="27"/>
      <c r="F59" s="69">
        <v>1448</v>
      </c>
      <c r="G59" s="72"/>
      <c r="H59" s="69">
        <v>694</v>
      </c>
      <c r="I59" s="4"/>
      <c r="J59" s="73">
        <v>5</v>
      </c>
      <c r="K59" s="83"/>
    </row>
    <row r="60" spans="1:11" ht="11.25">
      <c r="A60" s="67"/>
      <c r="B60" s="45" t="s">
        <v>9</v>
      </c>
      <c r="C60" s="44">
        <v>2130</v>
      </c>
      <c r="D60" s="73">
        <v>5</v>
      </c>
      <c r="E60" s="27"/>
      <c r="F60" s="69">
        <v>1239</v>
      </c>
      <c r="G60" s="72"/>
      <c r="H60" s="69">
        <v>802</v>
      </c>
      <c r="I60" s="4"/>
      <c r="J60" s="73">
        <v>11</v>
      </c>
      <c r="K60" s="83"/>
    </row>
    <row r="61" spans="1:12" ht="11.25">
      <c r="A61" s="67"/>
      <c r="B61" s="45" t="s">
        <v>10</v>
      </c>
      <c r="C61" s="44">
        <v>1729</v>
      </c>
      <c r="D61" s="73">
        <v>15</v>
      </c>
      <c r="E61" s="27"/>
      <c r="F61" s="69">
        <v>1045</v>
      </c>
      <c r="G61" s="72"/>
      <c r="H61" s="69">
        <v>817</v>
      </c>
      <c r="I61" s="4"/>
      <c r="J61" s="73">
        <v>13</v>
      </c>
      <c r="K61" s="83"/>
      <c r="L61" s="92"/>
    </row>
    <row r="62" spans="1:11" ht="11.25">
      <c r="A62" s="67"/>
      <c r="B62" s="45" t="s">
        <v>11</v>
      </c>
      <c r="C62" s="44">
        <v>2225</v>
      </c>
      <c r="D62" s="73">
        <v>14</v>
      </c>
      <c r="E62" s="27"/>
      <c r="F62" s="69">
        <v>1224</v>
      </c>
      <c r="G62" s="72"/>
      <c r="H62" s="69">
        <v>1101</v>
      </c>
      <c r="I62" s="4"/>
      <c r="J62" s="73">
        <v>10</v>
      </c>
      <c r="K62" s="83"/>
    </row>
    <row r="63" spans="1:11" ht="11.25">
      <c r="A63" s="67"/>
      <c r="B63" s="45" t="s">
        <v>12</v>
      </c>
      <c r="C63" s="44">
        <v>2075</v>
      </c>
      <c r="D63" s="73">
        <v>8</v>
      </c>
      <c r="E63" s="27"/>
      <c r="F63" s="69">
        <v>1079</v>
      </c>
      <c r="G63" s="72"/>
      <c r="H63" s="69">
        <v>1163</v>
      </c>
      <c r="I63" s="4"/>
      <c r="J63" s="73">
        <v>15</v>
      </c>
      <c r="K63" s="83"/>
    </row>
    <row r="64" spans="1:12" ht="11.25">
      <c r="A64" s="67"/>
      <c r="B64" s="45" t="s">
        <v>13</v>
      </c>
      <c r="C64" s="44">
        <v>2067</v>
      </c>
      <c r="D64" s="73">
        <v>8</v>
      </c>
      <c r="E64" s="27"/>
      <c r="F64" s="69">
        <v>1159</v>
      </c>
      <c r="G64" s="72"/>
      <c r="H64" s="69">
        <v>1023</v>
      </c>
      <c r="I64" s="4"/>
      <c r="J64" s="73">
        <v>11</v>
      </c>
      <c r="K64" s="83"/>
      <c r="L64" s="92"/>
    </row>
    <row r="65" spans="1:11" ht="11.25">
      <c r="A65" s="67"/>
      <c r="B65" s="45" t="s">
        <v>14</v>
      </c>
      <c r="C65" s="44">
        <v>2187</v>
      </c>
      <c r="D65" s="73">
        <v>6</v>
      </c>
      <c r="E65" s="27"/>
      <c r="F65" s="69">
        <v>1217</v>
      </c>
      <c r="G65" s="72"/>
      <c r="H65" s="69">
        <v>660</v>
      </c>
      <c r="I65" s="4"/>
      <c r="J65" s="73">
        <v>10</v>
      </c>
      <c r="K65" s="83"/>
    </row>
    <row r="66" spans="1:11" ht="11.25">
      <c r="A66" s="67"/>
      <c r="B66" s="45" t="s">
        <v>15</v>
      </c>
      <c r="C66" s="44">
        <v>1892</v>
      </c>
      <c r="D66" s="73">
        <v>6</v>
      </c>
      <c r="E66" s="27"/>
      <c r="F66" s="69">
        <v>1185</v>
      </c>
      <c r="G66" s="72"/>
      <c r="H66" s="69">
        <v>412</v>
      </c>
      <c r="I66" s="4"/>
      <c r="J66" s="73">
        <v>7</v>
      </c>
      <c r="K66" s="83"/>
    </row>
    <row r="67" spans="1:12" ht="11.25">
      <c r="A67" s="67"/>
      <c r="B67" s="45" t="s">
        <v>16</v>
      </c>
      <c r="C67" s="44">
        <v>1723</v>
      </c>
      <c r="D67" s="73">
        <v>11</v>
      </c>
      <c r="E67" s="27"/>
      <c r="F67" s="69">
        <v>1157</v>
      </c>
      <c r="G67" s="72"/>
      <c r="H67" s="69">
        <v>476</v>
      </c>
      <c r="I67" s="4"/>
      <c r="J67" s="73">
        <v>8</v>
      </c>
      <c r="K67" s="83"/>
      <c r="L67" s="92"/>
    </row>
    <row r="68" spans="1:11" ht="11.25">
      <c r="A68" s="67"/>
      <c r="B68" s="45"/>
      <c r="C68" s="44"/>
      <c r="D68" s="73"/>
      <c r="E68" s="27"/>
      <c r="F68" s="69"/>
      <c r="G68" s="72"/>
      <c r="H68" s="69"/>
      <c r="I68" s="4"/>
      <c r="J68" s="73"/>
      <c r="K68" s="83"/>
    </row>
    <row r="69" spans="1:11" ht="11.25">
      <c r="A69" s="67">
        <v>2014</v>
      </c>
      <c r="B69" s="45" t="s">
        <v>5</v>
      </c>
      <c r="C69" s="44">
        <v>2362</v>
      </c>
      <c r="D69" s="73">
        <v>9</v>
      </c>
      <c r="E69" s="27"/>
      <c r="F69" s="69">
        <v>1523</v>
      </c>
      <c r="G69" s="72"/>
      <c r="H69" s="69">
        <v>276</v>
      </c>
      <c r="I69" s="4"/>
      <c r="J69" s="73">
        <v>5</v>
      </c>
      <c r="K69" s="83"/>
    </row>
    <row r="70" spans="1:11" ht="11.25">
      <c r="A70" s="67"/>
      <c r="B70" s="45" t="s">
        <v>6</v>
      </c>
      <c r="C70" s="44">
        <v>1857</v>
      </c>
      <c r="D70" s="73">
        <v>5</v>
      </c>
      <c r="E70" s="27"/>
      <c r="F70" s="69">
        <v>1192</v>
      </c>
      <c r="G70" s="72"/>
      <c r="H70" s="69">
        <v>319</v>
      </c>
      <c r="I70" s="4"/>
      <c r="J70" s="73">
        <v>3</v>
      </c>
      <c r="K70" s="83"/>
    </row>
    <row r="71" spans="1:12" ht="11.25">
      <c r="A71" s="67"/>
      <c r="B71" s="45" t="s">
        <v>7</v>
      </c>
      <c r="C71" s="44">
        <v>1837</v>
      </c>
      <c r="D71" s="73">
        <v>7</v>
      </c>
      <c r="E71" s="27"/>
      <c r="F71" s="69">
        <v>1294</v>
      </c>
      <c r="G71" s="72"/>
      <c r="H71" s="69">
        <v>400</v>
      </c>
      <c r="I71" s="4"/>
      <c r="J71" s="73">
        <v>9</v>
      </c>
      <c r="K71" s="83"/>
      <c r="L71" s="92"/>
    </row>
    <row r="72" spans="1:11" ht="11.25">
      <c r="A72" s="67"/>
      <c r="B72" s="45" t="s">
        <v>8</v>
      </c>
      <c r="C72" s="44">
        <v>2043</v>
      </c>
      <c r="D72" s="73">
        <v>7</v>
      </c>
      <c r="E72" s="27"/>
      <c r="F72" s="69">
        <v>1219</v>
      </c>
      <c r="G72" s="72"/>
      <c r="H72" s="69">
        <v>717</v>
      </c>
      <c r="I72" s="4"/>
      <c r="J72" s="73">
        <v>5</v>
      </c>
      <c r="K72" s="83"/>
    </row>
    <row r="73" spans="1:11" ht="11.25">
      <c r="A73" s="67"/>
      <c r="B73" s="45" t="s">
        <v>9</v>
      </c>
      <c r="C73" s="44">
        <v>2009</v>
      </c>
      <c r="D73" s="73">
        <v>5</v>
      </c>
      <c r="E73" s="27"/>
      <c r="F73" s="69">
        <v>1095</v>
      </c>
      <c r="G73" s="72"/>
      <c r="H73" s="69">
        <v>863</v>
      </c>
      <c r="I73" s="4"/>
      <c r="J73" s="73">
        <v>10</v>
      </c>
      <c r="K73" s="83"/>
    </row>
    <row r="74" spans="1:12" ht="11.25">
      <c r="A74" s="67"/>
      <c r="B74" s="45" t="s">
        <v>10</v>
      </c>
      <c r="C74" s="44">
        <v>1948</v>
      </c>
      <c r="D74" s="73">
        <v>10</v>
      </c>
      <c r="E74" s="27"/>
      <c r="F74" s="69">
        <v>1042</v>
      </c>
      <c r="G74" s="72"/>
      <c r="H74" s="69">
        <v>946</v>
      </c>
      <c r="I74" s="4"/>
      <c r="J74" s="73">
        <v>15</v>
      </c>
      <c r="K74" s="83"/>
      <c r="L74" s="92"/>
    </row>
    <row r="75" spans="1:11" ht="11.25">
      <c r="A75" s="67"/>
      <c r="B75" s="45" t="s">
        <v>11</v>
      </c>
      <c r="C75" s="44">
        <v>2139</v>
      </c>
      <c r="D75" s="73">
        <v>5</v>
      </c>
      <c r="E75" s="27"/>
      <c r="F75" s="69">
        <v>1151</v>
      </c>
      <c r="G75" s="72"/>
      <c r="H75" s="69">
        <v>1098</v>
      </c>
      <c r="I75" s="4"/>
      <c r="J75" s="73">
        <v>10</v>
      </c>
      <c r="K75" s="83"/>
    </row>
    <row r="76" spans="1:11" ht="11.25">
      <c r="A76" s="67"/>
      <c r="B76" s="45" t="s">
        <v>12</v>
      </c>
      <c r="C76" s="44">
        <v>1964</v>
      </c>
      <c r="D76" s="73">
        <v>7</v>
      </c>
      <c r="E76" s="27"/>
      <c r="F76" s="69">
        <v>1109</v>
      </c>
      <c r="G76" s="72"/>
      <c r="H76" s="69">
        <v>1226</v>
      </c>
      <c r="I76" s="4"/>
      <c r="J76" s="73">
        <v>13</v>
      </c>
      <c r="K76" s="83"/>
    </row>
    <row r="77" spans="1:12" ht="11.25">
      <c r="A77" s="67"/>
      <c r="B77" s="45" t="s">
        <v>13</v>
      </c>
      <c r="C77" s="44">
        <v>2246</v>
      </c>
      <c r="D77" s="73">
        <v>10</v>
      </c>
      <c r="E77" s="27"/>
      <c r="F77" s="69">
        <v>1284</v>
      </c>
      <c r="G77" s="72"/>
      <c r="H77" s="69">
        <v>1133</v>
      </c>
      <c r="I77" s="4"/>
      <c r="J77" s="73">
        <v>12</v>
      </c>
      <c r="K77" s="83"/>
      <c r="L77" s="92"/>
    </row>
    <row r="78" spans="1:11" ht="11.25">
      <c r="A78" s="67"/>
      <c r="B78" s="45" t="s">
        <v>14</v>
      </c>
      <c r="C78" s="44">
        <v>2269</v>
      </c>
      <c r="D78" s="73">
        <v>4</v>
      </c>
      <c r="E78" s="27"/>
      <c r="F78" s="69">
        <v>1308</v>
      </c>
      <c r="G78" s="72"/>
      <c r="H78" s="69">
        <v>641</v>
      </c>
      <c r="I78" s="4"/>
      <c r="J78" s="73">
        <v>6</v>
      </c>
      <c r="K78" s="83"/>
    </row>
    <row r="79" spans="1:11" ht="11.25">
      <c r="A79" s="67"/>
      <c r="B79" s="45" t="s">
        <v>15</v>
      </c>
      <c r="C79" s="44">
        <v>1914</v>
      </c>
      <c r="D79" s="73">
        <v>6</v>
      </c>
      <c r="E79" s="27"/>
      <c r="F79" s="69">
        <v>1155</v>
      </c>
      <c r="G79" s="72"/>
      <c r="H79" s="69">
        <v>419</v>
      </c>
      <c r="I79" s="4"/>
      <c r="J79" s="73">
        <v>9</v>
      </c>
      <c r="K79" s="83"/>
    </row>
    <row r="80" spans="1:12" ht="11.25">
      <c r="A80" s="67"/>
      <c r="B80" s="45" t="s">
        <v>16</v>
      </c>
      <c r="C80" s="44">
        <v>1805</v>
      </c>
      <c r="D80" s="73">
        <v>6</v>
      </c>
      <c r="E80" s="27"/>
      <c r="F80" s="69">
        <v>1306</v>
      </c>
      <c r="G80" s="72"/>
      <c r="H80" s="69">
        <v>512</v>
      </c>
      <c r="I80" s="4"/>
      <c r="J80" s="73">
        <v>13</v>
      </c>
      <c r="K80" s="83"/>
      <c r="L80" s="92"/>
    </row>
    <row r="81" spans="1:11" ht="11.25">
      <c r="A81" s="67"/>
      <c r="B81" s="45"/>
      <c r="C81" s="44"/>
      <c r="D81" s="73"/>
      <c r="E81" s="27"/>
      <c r="F81" s="69"/>
      <c r="G81" s="72"/>
      <c r="H81" s="69"/>
      <c r="I81" s="4"/>
      <c r="J81" s="73"/>
      <c r="K81" s="83"/>
    </row>
    <row r="82" spans="1:11" ht="11.25">
      <c r="A82" s="67">
        <v>2015</v>
      </c>
      <c r="B82" s="45" t="s">
        <v>5</v>
      </c>
      <c r="C82" s="44">
        <v>2198</v>
      </c>
      <c r="D82" s="73">
        <v>4</v>
      </c>
      <c r="E82" s="27"/>
      <c r="F82" s="69">
        <v>1599</v>
      </c>
      <c r="G82" s="72"/>
      <c r="H82" s="69">
        <v>281</v>
      </c>
      <c r="I82" s="4"/>
      <c r="J82" s="73" t="s">
        <v>17</v>
      </c>
      <c r="K82" s="83"/>
    </row>
    <row r="83" spans="1:11" ht="11.25">
      <c r="A83" s="67"/>
      <c r="B83" s="45" t="s">
        <v>6</v>
      </c>
      <c r="C83" s="44">
        <v>1784</v>
      </c>
      <c r="D83" s="73">
        <v>9</v>
      </c>
      <c r="E83" s="27"/>
      <c r="F83" s="69">
        <v>1393</v>
      </c>
      <c r="G83" s="72"/>
      <c r="H83" s="69">
        <v>278</v>
      </c>
      <c r="I83" s="4"/>
      <c r="J83" s="73">
        <v>3</v>
      </c>
      <c r="K83" s="83"/>
    </row>
    <row r="84" spans="1:12" ht="11.25">
      <c r="A84" s="67"/>
      <c r="B84" s="45" t="s">
        <v>7</v>
      </c>
      <c r="C84" s="44">
        <v>1966</v>
      </c>
      <c r="D84" s="73">
        <v>7</v>
      </c>
      <c r="E84" s="27"/>
      <c r="F84" s="69">
        <v>1475</v>
      </c>
      <c r="G84" s="72"/>
      <c r="H84" s="69">
        <v>422</v>
      </c>
      <c r="I84" s="4"/>
      <c r="J84" s="73">
        <v>5</v>
      </c>
      <c r="K84" s="83"/>
      <c r="L84" s="92"/>
    </row>
    <row r="85" spans="1:11" ht="11.25">
      <c r="A85" s="67"/>
      <c r="B85" s="45" t="s">
        <v>8</v>
      </c>
      <c r="C85" s="44">
        <v>1963</v>
      </c>
      <c r="D85" s="73">
        <v>6</v>
      </c>
      <c r="E85" s="27"/>
      <c r="F85" s="69">
        <v>1261</v>
      </c>
      <c r="G85" s="72"/>
      <c r="H85" s="69">
        <v>634</v>
      </c>
      <c r="I85" s="4"/>
      <c r="J85" s="73">
        <v>8</v>
      </c>
      <c r="K85" s="83"/>
    </row>
    <row r="86" spans="1:11" ht="11.25">
      <c r="A86" s="67"/>
      <c r="B86" s="45" t="s">
        <v>9</v>
      </c>
      <c r="C86" s="44">
        <v>1919</v>
      </c>
      <c r="D86" s="73">
        <v>7</v>
      </c>
      <c r="E86" s="27"/>
      <c r="F86" s="69">
        <v>1157</v>
      </c>
      <c r="G86" s="72"/>
      <c r="H86" s="69">
        <v>816</v>
      </c>
      <c r="I86" s="4"/>
      <c r="J86" s="73">
        <v>9</v>
      </c>
      <c r="K86" s="83"/>
    </row>
    <row r="87" spans="1:12" ht="11.25">
      <c r="A87" s="67"/>
      <c r="B87" s="45" t="s">
        <v>10</v>
      </c>
      <c r="C87" s="44">
        <v>2012</v>
      </c>
      <c r="D87" s="73">
        <v>10</v>
      </c>
      <c r="E87" s="27"/>
      <c r="F87" s="69">
        <v>1351</v>
      </c>
      <c r="G87" s="72"/>
      <c r="H87" s="69">
        <v>1006</v>
      </c>
      <c r="I87" s="4"/>
      <c r="J87" s="73">
        <v>4</v>
      </c>
      <c r="K87" s="83"/>
      <c r="L87" s="92"/>
    </row>
    <row r="88" spans="1:11" ht="11.25">
      <c r="A88" s="67"/>
      <c r="B88" s="45" t="s">
        <v>11</v>
      </c>
      <c r="C88" s="44">
        <v>2140</v>
      </c>
      <c r="D88" s="73">
        <v>6</v>
      </c>
      <c r="E88" s="27"/>
      <c r="F88" s="69">
        <v>1175</v>
      </c>
      <c r="G88" s="72"/>
      <c r="H88" s="69">
        <v>1077</v>
      </c>
      <c r="I88" s="4"/>
      <c r="J88" s="73">
        <v>3</v>
      </c>
      <c r="K88" s="83"/>
    </row>
    <row r="89" spans="1:11" ht="11.25">
      <c r="A89" s="67"/>
      <c r="B89" s="45" t="s">
        <v>12</v>
      </c>
      <c r="C89" s="44">
        <v>1984</v>
      </c>
      <c r="D89" s="73">
        <v>2</v>
      </c>
      <c r="E89" s="27"/>
      <c r="F89" s="69">
        <v>993</v>
      </c>
      <c r="G89" s="72"/>
      <c r="H89" s="69">
        <v>1136</v>
      </c>
      <c r="I89" s="4"/>
      <c r="J89" s="73">
        <v>15</v>
      </c>
      <c r="K89" s="83"/>
    </row>
    <row r="90" spans="1:12" ht="11.25">
      <c r="A90" s="67"/>
      <c r="B90" s="45" t="s">
        <v>13</v>
      </c>
      <c r="C90" s="44">
        <v>2289</v>
      </c>
      <c r="D90" s="73">
        <v>8</v>
      </c>
      <c r="E90" s="27"/>
      <c r="F90" s="69">
        <v>1322</v>
      </c>
      <c r="G90" s="72"/>
      <c r="H90" s="69">
        <v>1150</v>
      </c>
      <c r="I90" s="4"/>
      <c r="J90" s="73">
        <v>17</v>
      </c>
      <c r="K90" s="83"/>
      <c r="L90" s="92"/>
    </row>
    <row r="91" spans="1:11" ht="11.25">
      <c r="A91" s="67"/>
      <c r="B91" s="45" t="s">
        <v>14</v>
      </c>
      <c r="C91" s="44">
        <v>2125</v>
      </c>
      <c r="D91" s="73">
        <v>7</v>
      </c>
      <c r="E91" s="27"/>
      <c r="F91" s="69">
        <v>1260</v>
      </c>
      <c r="G91" s="72"/>
      <c r="H91" s="69">
        <v>656</v>
      </c>
      <c r="I91" s="4"/>
      <c r="J91" s="73">
        <v>6</v>
      </c>
      <c r="K91" s="83"/>
    </row>
    <row r="92" spans="1:11" ht="11.25">
      <c r="A92" s="67"/>
      <c r="B92" s="45" t="s">
        <v>15</v>
      </c>
      <c r="C92" s="44">
        <v>2033</v>
      </c>
      <c r="D92" s="73">
        <v>7</v>
      </c>
      <c r="E92" s="27"/>
      <c r="F92" s="69">
        <v>1251</v>
      </c>
      <c r="G92" s="72"/>
      <c r="H92" s="69">
        <v>455</v>
      </c>
      <c r="I92" s="4"/>
      <c r="J92" s="73">
        <v>14</v>
      </c>
      <c r="K92" s="83"/>
    </row>
    <row r="93" spans="1:12" ht="11.25">
      <c r="A93" s="67"/>
      <c r="B93" s="45" t="s">
        <v>16</v>
      </c>
      <c r="C93" s="44">
        <v>1802</v>
      </c>
      <c r="D93" s="73">
        <v>3</v>
      </c>
      <c r="E93" s="27"/>
      <c r="F93" s="69">
        <v>1311</v>
      </c>
      <c r="G93" s="72"/>
      <c r="H93" s="69">
        <v>444</v>
      </c>
      <c r="I93" s="4"/>
      <c r="J93" s="73">
        <v>5</v>
      </c>
      <c r="K93" s="83"/>
      <c r="L93" s="92"/>
    </row>
    <row r="94" spans="1:11" ht="11.25">
      <c r="A94" s="67"/>
      <c r="B94" s="45"/>
      <c r="C94" s="44"/>
      <c r="D94" s="73"/>
      <c r="E94" s="27"/>
      <c r="F94" s="69"/>
      <c r="G94" s="72"/>
      <c r="H94" s="69"/>
      <c r="I94" s="4"/>
      <c r="J94" s="73"/>
      <c r="K94" s="83"/>
    </row>
    <row r="95" spans="1:11" ht="11.25">
      <c r="A95" s="67">
        <v>2016</v>
      </c>
      <c r="B95" s="45" t="s">
        <v>5</v>
      </c>
      <c r="C95" s="44">
        <v>2146</v>
      </c>
      <c r="D95" s="73">
        <v>7</v>
      </c>
      <c r="E95" s="27"/>
      <c r="F95" s="69">
        <v>1499</v>
      </c>
      <c r="G95" s="72"/>
      <c r="H95" s="69">
        <v>346</v>
      </c>
      <c r="I95" s="4"/>
      <c r="J95" s="73">
        <v>3</v>
      </c>
      <c r="K95" s="83"/>
    </row>
    <row r="96" spans="1:11" ht="11.25">
      <c r="A96" s="67"/>
      <c r="B96" s="45" t="s">
        <v>6</v>
      </c>
      <c r="C96" s="44">
        <v>1834</v>
      </c>
      <c r="D96" s="73">
        <v>2</v>
      </c>
      <c r="E96" s="27"/>
      <c r="F96" s="69">
        <v>1332</v>
      </c>
      <c r="G96" s="72"/>
      <c r="H96" s="69">
        <v>225</v>
      </c>
      <c r="I96" s="4"/>
      <c r="J96" s="73">
        <v>2</v>
      </c>
      <c r="K96" s="83"/>
    </row>
    <row r="97" spans="1:12" ht="11.25">
      <c r="A97" s="67"/>
      <c r="B97" s="45" t="s">
        <v>7</v>
      </c>
      <c r="C97" s="44">
        <v>1919</v>
      </c>
      <c r="D97" s="73">
        <v>6</v>
      </c>
      <c r="E97" s="27"/>
      <c r="F97" s="69">
        <v>1344</v>
      </c>
      <c r="G97" s="72"/>
      <c r="H97" s="69">
        <v>493</v>
      </c>
      <c r="I97" s="4"/>
      <c r="J97" s="73">
        <v>5</v>
      </c>
      <c r="K97" s="83"/>
      <c r="L97" s="92"/>
    </row>
    <row r="98" spans="1:11" ht="11.25">
      <c r="A98" s="186"/>
      <c r="B98" s="45" t="s">
        <v>8</v>
      </c>
      <c r="C98" s="44">
        <v>2040</v>
      </c>
      <c r="D98" s="73">
        <v>3</v>
      </c>
      <c r="E98" s="27"/>
      <c r="F98" s="69">
        <v>1258</v>
      </c>
      <c r="G98" s="72"/>
      <c r="H98" s="69">
        <v>585</v>
      </c>
      <c r="I98" s="4"/>
      <c r="J98" s="73">
        <v>10</v>
      </c>
      <c r="K98" s="83"/>
    </row>
    <row r="99" spans="1:11" ht="11.25">
      <c r="A99" s="186"/>
      <c r="B99" s="45" t="s">
        <v>9</v>
      </c>
      <c r="C99" s="44">
        <v>1974</v>
      </c>
      <c r="D99" s="73">
        <v>6</v>
      </c>
      <c r="E99" s="27"/>
      <c r="F99" s="69">
        <v>1214</v>
      </c>
      <c r="G99" s="72"/>
      <c r="H99" s="69">
        <v>757</v>
      </c>
      <c r="I99" s="4"/>
      <c r="J99" s="73">
        <v>8</v>
      </c>
      <c r="K99" s="83"/>
    </row>
    <row r="100" spans="1:12" ht="11.25">
      <c r="A100" s="186"/>
      <c r="B100" s="45" t="s">
        <v>10</v>
      </c>
      <c r="C100" s="44">
        <v>2079</v>
      </c>
      <c r="D100" s="73">
        <v>5</v>
      </c>
      <c r="E100" s="27"/>
      <c r="F100" s="69">
        <v>1254</v>
      </c>
      <c r="G100" s="72"/>
      <c r="H100" s="69">
        <v>933</v>
      </c>
      <c r="I100" s="4"/>
      <c r="J100" s="73">
        <v>13</v>
      </c>
      <c r="K100" s="83"/>
      <c r="L100" s="92"/>
    </row>
    <row r="101" spans="1:11" ht="11.25">
      <c r="A101" s="186"/>
      <c r="B101" s="45" t="s">
        <v>11</v>
      </c>
      <c r="C101" s="44">
        <v>1953</v>
      </c>
      <c r="D101" s="73">
        <v>11</v>
      </c>
      <c r="E101" s="27"/>
      <c r="F101" s="69">
        <v>1149</v>
      </c>
      <c r="G101" s="72"/>
      <c r="H101" s="69">
        <v>1059</v>
      </c>
      <c r="I101" s="4"/>
      <c r="J101" s="73">
        <v>9</v>
      </c>
      <c r="K101" s="83"/>
    </row>
    <row r="102" spans="1:11" ht="11.25">
      <c r="A102" s="186"/>
      <c r="B102" s="45" t="s">
        <v>12</v>
      </c>
      <c r="C102" s="44">
        <v>2157</v>
      </c>
      <c r="D102" s="73">
        <v>14</v>
      </c>
      <c r="E102" s="27"/>
      <c r="F102" s="69">
        <v>1258</v>
      </c>
      <c r="G102" s="72"/>
      <c r="H102" s="69">
        <v>1318</v>
      </c>
      <c r="I102" s="4"/>
      <c r="J102" s="73">
        <v>13</v>
      </c>
      <c r="K102" s="83"/>
    </row>
    <row r="103" spans="1:12" ht="11.25">
      <c r="A103" s="186"/>
      <c r="B103" s="45" t="s">
        <v>13</v>
      </c>
      <c r="C103" s="44">
        <v>2173</v>
      </c>
      <c r="D103" s="73">
        <v>8</v>
      </c>
      <c r="E103" s="27"/>
      <c r="F103" s="69">
        <v>1216</v>
      </c>
      <c r="G103" s="72"/>
      <c r="H103" s="69">
        <v>1032</v>
      </c>
      <c r="I103" s="4"/>
      <c r="J103" s="73">
        <v>10</v>
      </c>
      <c r="K103" s="83"/>
      <c r="L103" s="92"/>
    </row>
    <row r="104" spans="1:11" ht="11.25">
      <c r="A104" s="186"/>
      <c r="B104" s="45" t="s">
        <v>14</v>
      </c>
      <c r="C104" s="44">
        <v>2032</v>
      </c>
      <c r="D104" s="73">
        <v>8</v>
      </c>
      <c r="E104" s="27"/>
      <c r="F104" s="69">
        <v>1258</v>
      </c>
      <c r="G104" s="72"/>
      <c r="H104" s="69">
        <v>696</v>
      </c>
      <c r="I104" s="4"/>
      <c r="J104" s="73">
        <v>3</v>
      </c>
      <c r="K104" s="83"/>
    </row>
    <row r="105" spans="1:11" ht="11.25">
      <c r="A105" s="186"/>
      <c r="B105" s="45" t="s">
        <v>15</v>
      </c>
      <c r="C105" s="44">
        <v>2072</v>
      </c>
      <c r="D105" s="73">
        <v>6</v>
      </c>
      <c r="E105" s="27"/>
      <c r="F105" s="69">
        <v>1337</v>
      </c>
      <c r="G105" s="72"/>
      <c r="H105" s="69">
        <v>463</v>
      </c>
      <c r="I105" s="4"/>
      <c r="J105" s="73">
        <v>4</v>
      </c>
      <c r="K105" s="83"/>
    </row>
    <row r="106" spans="1:12" ht="11.25">
      <c r="A106" s="186"/>
      <c r="B106" s="45" t="s">
        <v>16</v>
      </c>
      <c r="C106" s="44">
        <v>1699</v>
      </c>
      <c r="D106" s="73">
        <v>6</v>
      </c>
      <c r="E106" s="27"/>
      <c r="F106" s="69">
        <v>1314</v>
      </c>
      <c r="G106" s="72"/>
      <c r="H106" s="69">
        <v>399</v>
      </c>
      <c r="I106" s="4"/>
      <c r="J106" s="73">
        <v>4</v>
      </c>
      <c r="K106" s="83"/>
      <c r="L106" s="92"/>
    </row>
    <row r="107" spans="1:11" ht="11.25">
      <c r="A107" s="186"/>
      <c r="B107" s="52"/>
      <c r="C107" s="11"/>
      <c r="D107" s="73"/>
      <c r="E107" s="192"/>
      <c r="F107" s="73"/>
      <c r="G107" s="192"/>
      <c r="H107" s="73"/>
      <c r="I107" s="192"/>
      <c r="J107" s="74"/>
      <c r="K107" s="83"/>
    </row>
    <row r="108" spans="1:11" ht="11.25">
      <c r="A108" s="67">
        <v>2017</v>
      </c>
      <c r="B108" s="45" t="s">
        <v>5</v>
      </c>
      <c r="C108" s="35">
        <v>2245</v>
      </c>
      <c r="D108" s="73">
        <v>10</v>
      </c>
      <c r="E108" s="27"/>
      <c r="F108" s="216">
        <v>1818</v>
      </c>
      <c r="G108" s="192"/>
      <c r="H108" s="73">
        <v>344</v>
      </c>
      <c r="I108" s="192"/>
      <c r="J108" s="74">
        <v>1</v>
      </c>
      <c r="K108" s="83"/>
    </row>
    <row r="109" spans="1:11" ht="11.25">
      <c r="A109" s="191"/>
      <c r="B109" s="45" t="s">
        <v>6</v>
      </c>
      <c r="C109" s="35">
        <v>1686</v>
      </c>
      <c r="D109" s="73">
        <v>15</v>
      </c>
      <c r="E109" s="27"/>
      <c r="F109" s="216">
        <v>1391</v>
      </c>
      <c r="G109" s="192"/>
      <c r="H109" s="73">
        <v>272</v>
      </c>
      <c r="I109" s="192"/>
      <c r="J109" s="74">
        <v>4</v>
      </c>
      <c r="K109" s="83"/>
    </row>
    <row r="110" spans="1:12" ht="11.25">
      <c r="A110" s="191"/>
      <c r="B110" s="45" t="s">
        <v>7</v>
      </c>
      <c r="C110" s="35">
        <v>2113</v>
      </c>
      <c r="D110" s="73">
        <v>3</v>
      </c>
      <c r="E110" s="27"/>
      <c r="F110" s="216">
        <v>1449</v>
      </c>
      <c r="G110" s="192"/>
      <c r="H110" s="73">
        <v>411</v>
      </c>
      <c r="I110" s="192"/>
      <c r="J110" s="74">
        <v>4</v>
      </c>
      <c r="K110" s="83"/>
      <c r="L110" s="92"/>
    </row>
    <row r="111" spans="1:11" ht="11.25">
      <c r="A111" s="191"/>
      <c r="B111" s="45" t="s">
        <v>8</v>
      </c>
      <c r="C111" s="35">
        <v>1630</v>
      </c>
      <c r="D111" s="73">
        <v>8</v>
      </c>
      <c r="E111" s="27"/>
      <c r="F111" s="216">
        <v>1148</v>
      </c>
      <c r="G111" s="192"/>
      <c r="H111" s="73">
        <v>617</v>
      </c>
      <c r="I111" s="192"/>
      <c r="J111" s="74">
        <v>9</v>
      </c>
      <c r="K111" s="83"/>
    </row>
    <row r="112" spans="1:11" ht="11.25">
      <c r="A112" s="191"/>
      <c r="B112" s="45" t="s">
        <v>9</v>
      </c>
      <c r="C112" s="35">
        <v>1983</v>
      </c>
      <c r="D112" s="73">
        <v>7</v>
      </c>
      <c r="E112" s="27"/>
      <c r="F112" s="216">
        <v>1360</v>
      </c>
      <c r="G112" s="192"/>
      <c r="H112" s="73">
        <v>831</v>
      </c>
      <c r="I112" s="192"/>
      <c r="J112" s="74">
        <v>9</v>
      </c>
      <c r="K112" s="83"/>
    </row>
    <row r="113" spans="1:12" ht="11.25">
      <c r="A113" s="191"/>
      <c r="B113" s="45" t="s">
        <v>10</v>
      </c>
      <c r="C113" s="35">
        <v>1912</v>
      </c>
      <c r="D113" s="73">
        <v>13</v>
      </c>
      <c r="E113" s="27"/>
      <c r="F113" s="216">
        <v>1262</v>
      </c>
      <c r="G113" s="192"/>
      <c r="H113" s="73">
        <v>907</v>
      </c>
      <c r="I113" s="192"/>
      <c r="J113" s="74">
        <v>11</v>
      </c>
      <c r="K113" s="83"/>
      <c r="L113" s="92"/>
    </row>
    <row r="114" spans="1:11" ht="11.25">
      <c r="A114" s="186"/>
      <c r="B114" s="45" t="s">
        <v>11</v>
      </c>
      <c r="C114" s="44">
        <v>1888</v>
      </c>
      <c r="D114" s="73">
        <v>6</v>
      </c>
      <c r="E114" s="27"/>
      <c r="F114" s="216">
        <v>1178</v>
      </c>
      <c r="G114" s="72"/>
      <c r="H114" s="69">
        <v>1118</v>
      </c>
      <c r="I114" s="4"/>
      <c r="J114" s="73">
        <v>11</v>
      </c>
      <c r="K114" s="83"/>
    </row>
    <row r="115" spans="1:11" ht="11.25">
      <c r="A115" s="186"/>
      <c r="B115" s="45" t="s">
        <v>12</v>
      </c>
      <c r="C115" s="44">
        <v>2078</v>
      </c>
      <c r="D115" s="73">
        <v>10</v>
      </c>
      <c r="E115" s="27"/>
      <c r="F115" s="216">
        <v>1172</v>
      </c>
      <c r="G115" s="72"/>
      <c r="H115" s="69">
        <v>1167</v>
      </c>
      <c r="I115" s="4"/>
      <c r="J115" s="73">
        <v>16</v>
      </c>
      <c r="K115" s="83"/>
    </row>
    <row r="116" spans="1:12" ht="11.25">
      <c r="A116" s="191"/>
      <c r="B116" s="45" t="s">
        <v>13</v>
      </c>
      <c r="C116" s="5">
        <v>1977</v>
      </c>
      <c r="D116" s="73">
        <v>6</v>
      </c>
      <c r="E116" s="27"/>
      <c r="F116" s="216">
        <v>1163</v>
      </c>
      <c r="G116" s="192"/>
      <c r="H116" s="73">
        <v>985</v>
      </c>
      <c r="I116" s="192"/>
      <c r="J116" s="74">
        <v>9</v>
      </c>
      <c r="K116" s="83"/>
      <c r="L116" s="92"/>
    </row>
    <row r="117" spans="1:11" ht="11.25">
      <c r="A117" s="186"/>
      <c r="B117" s="45" t="s">
        <v>14</v>
      </c>
      <c r="C117" s="44">
        <v>1972</v>
      </c>
      <c r="D117" s="73">
        <v>8</v>
      </c>
      <c r="E117" s="27"/>
      <c r="F117" s="216">
        <v>1333</v>
      </c>
      <c r="G117" s="72"/>
      <c r="H117" s="69">
        <v>769</v>
      </c>
      <c r="I117" s="4"/>
      <c r="J117" s="73">
        <v>6</v>
      </c>
      <c r="K117" s="83"/>
    </row>
    <row r="118" spans="1:11" ht="11.25">
      <c r="A118" s="186"/>
      <c r="B118" s="45" t="s">
        <v>15</v>
      </c>
      <c r="C118" s="44">
        <v>2016</v>
      </c>
      <c r="D118" s="73">
        <v>11</v>
      </c>
      <c r="E118" s="27"/>
      <c r="F118" s="216">
        <v>1403</v>
      </c>
      <c r="G118" s="72"/>
      <c r="H118" s="69">
        <v>487</v>
      </c>
      <c r="I118" s="4"/>
      <c r="J118" s="73">
        <v>6</v>
      </c>
      <c r="K118" s="83"/>
    </row>
    <row r="119" spans="1:12" ht="11.25">
      <c r="A119" s="186"/>
      <c r="B119" s="45" t="s">
        <v>16</v>
      </c>
      <c r="C119" s="44">
        <v>1575</v>
      </c>
      <c r="D119" s="73">
        <v>5</v>
      </c>
      <c r="E119" s="27"/>
      <c r="F119" s="216">
        <v>1359</v>
      </c>
      <c r="G119" s="72"/>
      <c r="H119" s="69">
        <v>392</v>
      </c>
      <c r="I119" s="4"/>
      <c r="J119" s="73">
        <v>6</v>
      </c>
      <c r="K119" s="83"/>
      <c r="L119" s="92"/>
    </row>
    <row r="120" spans="1:11" ht="11.25">
      <c r="A120" s="186"/>
      <c r="B120" s="52"/>
      <c r="C120" s="11"/>
      <c r="D120" s="73"/>
      <c r="E120" s="192"/>
      <c r="F120" s="73"/>
      <c r="G120" s="192"/>
      <c r="H120" s="73"/>
      <c r="I120" s="192"/>
      <c r="J120" s="74"/>
      <c r="K120" s="83"/>
    </row>
    <row r="121" spans="1:11" ht="11.25">
      <c r="A121" s="67">
        <v>2018</v>
      </c>
      <c r="B121" s="45" t="s">
        <v>5</v>
      </c>
      <c r="C121" s="44">
        <v>2234</v>
      </c>
      <c r="D121" s="73">
        <v>8</v>
      </c>
      <c r="E121" s="27"/>
      <c r="F121" s="216">
        <v>2102</v>
      </c>
      <c r="G121" s="72"/>
      <c r="H121" s="69">
        <v>364</v>
      </c>
      <c r="I121" s="4"/>
      <c r="J121" s="73">
        <v>5</v>
      </c>
      <c r="K121" s="83"/>
    </row>
    <row r="122" spans="1:11" ht="11.25">
      <c r="A122" s="186"/>
      <c r="B122" s="45" t="s">
        <v>6</v>
      </c>
      <c r="C122" s="44">
        <v>1734</v>
      </c>
      <c r="D122" s="73">
        <v>7</v>
      </c>
      <c r="E122" s="27"/>
      <c r="F122" s="216">
        <v>1456</v>
      </c>
      <c r="G122" s="72"/>
      <c r="H122" s="69">
        <v>270</v>
      </c>
      <c r="I122" s="4"/>
      <c r="J122" s="73">
        <v>9</v>
      </c>
      <c r="K122" s="83"/>
    </row>
    <row r="123" spans="1:12" ht="11.25">
      <c r="A123" s="186"/>
      <c r="B123" s="45" t="s">
        <v>7</v>
      </c>
      <c r="C123" s="44">
        <v>1751</v>
      </c>
      <c r="D123" s="73">
        <v>7</v>
      </c>
      <c r="E123" s="27"/>
      <c r="F123" s="216">
        <v>1487</v>
      </c>
      <c r="G123" s="72"/>
      <c r="H123" s="69">
        <v>442</v>
      </c>
      <c r="I123" s="4"/>
      <c r="J123" s="73">
        <v>9</v>
      </c>
      <c r="K123" s="83"/>
      <c r="L123" s="92"/>
    </row>
    <row r="124" spans="1:11" ht="11.25">
      <c r="A124" s="186"/>
      <c r="B124" s="45" t="s">
        <v>8</v>
      </c>
      <c r="C124" s="44">
        <v>1834</v>
      </c>
      <c r="D124" s="73">
        <v>9</v>
      </c>
      <c r="E124" s="27"/>
      <c r="F124" s="216">
        <v>1281</v>
      </c>
      <c r="G124" s="72"/>
      <c r="H124" s="69">
        <v>631</v>
      </c>
      <c r="I124" s="4"/>
      <c r="J124" s="73">
        <v>2</v>
      </c>
      <c r="K124" s="83"/>
    </row>
    <row r="125" spans="1:11" ht="11.25">
      <c r="A125" s="186"/>
      <c r="B125" s="45" t="s">
        <v>9</v>
      </c>
      <c r="C125" s="44">
        <v>1908</v>
      </c>
      <c r="D125" s="73">
        <v>8</v>
      </c>
      <c r="E125" s="27"/>
      <c r="F125" s="216">
        <v>1166</v>
      </c>
      <c r="G125" s="72"/>
      <c r="H125" s="69">
        <v>780</v>
      </c>
      <c r="I125" s="4"/>
      <c r="J125" s="73">
        <v>15</v>
      </c>
      <c r="K125" s="83"/>
    </row>
    <row r="126" spans="1:12" ht="11.25">
      <c r="A126" s="186"/>
      <c r="B126" s="45" t="s">
        <v>10</v>
      </c>
      <c r="C126" s="44">
        <v>1949</v>
      </c>
      <c r="D126" s="73">
        <v>5</v>
      </c>
      <c r="E126" s="27"/>
      <c r="F126" s="216">
        <v>1146</v>
      </c>
      <c r="G126" s="72"/>
      <c r="H126" s="69">
        <v>804</v>
      </c>
      <c r="I126" s="4"/>
      <c r="J126" s="73">
        <v>9</v>
      </c>
      <c r="K126" s="83"/>
      <c r="L126" s="92"/>
    </row>
    <row r="127" spans="1:11" ht="11.25">
      <c r="A127" s="186"/>
      <c r="B127" s="45" t="s">
        <v>11</v>
      </c>
      <c r="C127" s="44">
        <v>1926</v>
      </c>
      <c r="D127" s="73">
        <v>5</v>
      </c>
      <c r="E127" s="27"/>
      <c r="F127" s="216">
        <v>1149</v>
      </c>
      <c r="G127" s="72"/>
      <c r="H127" s="69">
        <v>983</v>
      </c>
      <c r="I127" s="4"/>
      <c r="J127" s="73">
        <v>6</v>
      </c>
      <c r="K127" s="83"/>
    </row>
    <row r="128" spans="1:11" ht="11.25">
      <c r="A128" s="186"/>
      <c r="B128" s="45" t="s">
        <v>12</v>
      </c>
      <c r="C128" s="44">
        <v>2036</v>
      </c>
      <c r="D128" s="73">
        <v>10</v>
      </c>
      <c r="E128" s="27"/>
      <c r="F128" s="216">
        <v>1230</v>
      </c>
      <c r="G128" s="72"/>
      <c r="H128" s="69">
        <v>1143</v>
      </c>
      <c r="I128" s="4"/>
      <c r="J128" s="73">
        <v>20</v>
      </c>
      <c r="K128" s="83"/>
    </row>
    <row r="129" spans="1:12" ht="11.25">
      <c r="A129" s="186"/>
      <c r="B129" s="45" t="s">
        <v>13</v>
      </c>
      <c r="C129" s="44">
        <v>1898</v>
      </c>
      <c r="D129" s="73">
        <v>9</v>
      </c>
      <c r="E129" s="27"/>
      <c r="F129" s="216">
        <v>1095</v>
      </c>
      <c r="G129" s="72"/>
      <c r="H129" s="69">
        <v>872</v>
      </c>
      <c r="I129" s="4"/>
      <c r="J129" s="73">
        <v>10</v>
      </c>
      <c r="K129" s="83"/>
      <c r="L129" s="92"/>
    </row>
    <row r="130" spans="1:11" ht="11.25">
      <c r="A130" s="186"/>
      <c r="B130" s="45" t="s">
        <v>14</v>
      </c>
      <c r="C130" s="44">
        <v>2201</v>
      </c>
      <c r="D130" s="73">
        <v>4</v>
      </c>
      <c r="E130" s="27"/>
      <c r="F130" s="216">
        <v>1347</v>
      </c>
      <c r="G130" s="72"/>
      <c r="H130" s="69">
        <v>753</v>
      </c>
      <c r="I130" s="4"/>
      <c r="J130" s="73">
        <v>10</v>
      </c>
      <c r="K130" s="83"/>
    </row>
    <row r="131" spans="1:11" ht="11.25">
      <c r="A131" s="186"/>
      <c r="B131" s="45" t="s">
        <v>15</v>
      </c>
      <c r="C131" s="44">
        <v>1880</v>
      </c>
      <c r="D131" s="73">
        <v>3</v>
      </c>
      <c r="E131" s="27"/>
      <c r="F131" s="216">
        <v>1231</v>
      </c>
      <c r="G131" s="72"/>
      <c r="H131" s="69">
        <v>462</v>
      </c>
      <c r="I131" s="4"/>
      <c r="J131" s="73">
        <v>7</v>
      </c>
      <c r="K131" s="83"/>
    </row>
    <row r="132" spans="1:12" ht="11.25">
      <c r="A132" s="186"/>
      <c r="B132" s="45" t="s">
        <v>16</v>
      </c>
      <c r="C132" s="44">
        <v>1478</v>
      </c>
      <c r="D132" s="73">
        <v>4</v>
      </c>
      <c r="E132" s="27"/>
      <c r="F132" s="216">
        <v>1233</v>
      </c>
      <c r="G132" s="72"/>
      <c r="H132" s="69">
        <v>463</v>
      </c>
      <c r="I132" s="4"/>
      <c r="J132" s="73">
        <v>6</v>
      </c>
      <c r="K132" s="83"/>
      <c r="L132" s="92"/>
    </row>
    <row r="133" spans="1:11" ht="11.25">
      <c r="A133" s="186"/>
      <c r="B133" s="45"/>
      <c r="C133" s="44"/>
      <c r="D133" s="73"/>
      <c r="E133" s="27"/>
      <c r="F133" s="216"/>
      <c r="G133" s="72"/>
      <c r="H133" s="69"/>
      <c r="I133" s="4"/>
      <c r="J133" s="73"/>
      <c r="K133" s="83"/>
    </row>
    <row r="134" spans="1:11" ht="12.75" customHeight="1">
      <c r="A134" s="68">
        <v>2019</v>
      </c>
      <c r="B134" s="45" t="s">
        <v>5</v>
      </c>
      <c r="C134" s="44">
        <v>2258</v>
      </c>
      <c r="D134" s="73">
        <v>4</v>
      </c>
      <c r="E134" s="27"/>
      <c r="F134" s="216">
        <v>1565</v>
      </c>
      <c r="G134" s="72"/>
      <c r="H134" s="69">
        <v>312</v>
      </c>
      <c r="I134" s="4"/>
      <c r="J134" s="73">
        <v>3</v>
      </c>
      <c r="K134" s="83"/>
    </row>
    <row r="135" spans="1:11" ht="12.75" customHeight="1">
      <c r="A135" s="186"/>
      <c r="B135" s="45" t="s">
        <v>6</v>
      </c>
      <c r="C135" s="44">
        <v>1769</v>
      </c>
      <c r="D135" s="73">
        <v>5</v>
      </c>
      <c r="E135" s="27"/>
      <c r="F135" s="216">
        <v>1301</v>
      </c>
      <c r="G135" s="72"/>
      <c r="H135" s="69">
        <v>272</v>
      </c>
      <c r="I135" s="4"/>
      <c r="J135" s="73">
        <v>8</v>
      </c>
      <c r="K135" s="83"/>
    </row>
    <row r="136" spans="1:12" ht="13.5" customHeight="1">
      <c r="A136" s="186"/>
      <c r="B136" s="45" t="s">
        <v>7</v>
      </c>
      <c r="C136" s="44">
        <v>1709</v>
      </c>
      <c r="D136" s="73">
        <v>8</v>
      </c>
      <c r="E136" s="27"/>
      <c r="F136" s="216">
        <v>1345</v>
      </c>
      <c r="G136" s="72"/>
      <c r="H136" s="69">
        <v>349</v>
      </c>
      <c r="I136" s="4"/>
      <c r="J136" s="73">
        <v>5</v>
      </c>
      <c r="K136" s="83"/>
      <c r="L136" s="92"/>
    </row>
    <row r="137" spans="1:11" ht="13.5" customHeight="1">
      <c r="A137" s="186"/>
      <c r="B137" s="45" t="s">
        <v>8</v>
      </c>
      <c r="C137" s="44">
        <v>1846</v>
      </c>
      <c r="D137" s="73">
        <v>5</v>
      </c>
      <c r="E137" s="27"/>
      <c r="F137" s="216">
        <v>1354</v>
      </c>
      <c r="G137" s="72"/>
      <c r="H137" s="69">
        <v>551</v>
      </c>
      <c r="I137" s="4"/>
      <c r="J137" s="73">
        <v>8</v>
      </c>
      <c r="K137" s="83"/>
    </row>
    <row r="138" spans="1:11" ht="13.5" customHeight="1">
      <c r="A138" s="186"/>
      <c r="B138" s="45" t="s">
        <v>9</v>
      </c>
      <c r="C138" s="44">
        <v>1966</v>
      </c>
      <c r="D138" s="73">
        <v>8</v>
      </c>
      <c r="E138" s="27"/>
      <c r="F138" s="216">
        <v>1349</v>
      </c>
      <c r="G138" s="72"/>
      <c r="H138" s="69">
        <v>814</v>
      </c>
      <c r="I138" s="4"/>
      <c r="J138" s="73">
        <v>15</v>
      </c>
      <c r="K138" s="83"/>
    </row>
    <row r="139" spans="1:12" ht="13.5" customHeight="1">
      <c r="A139" s="186"/>
      <c r="B139" s="45" t="s">
        <v>10</v>
      </c>
      <c r="C139" s="44">
        <v>1703</v>
      </c>
      <c r="D139" s="73">
        <v>4</v>
      </c>
      <c r="E139" s="27"/>
      <c r="F139" s="216">
        <v>1118</v>
      </c>
      <c r="G139" s="72"/>
      <c r="H139" s="69">
        <v>743</v>
      </c>
      <c r="I139" s="4"/>
      <c r="J139" s="73">
        <v>11</v>
      </c>
      <c r="K139" s="83"/>
      <c r="L139" s="92"/>
    </row>
    <row r="140" spans="1:12" ht="13.5" customHeight="1">
      <c r="A140" s="186"/>
      <c r="B140" s="45" t="s">
        <v>11</v>
      </c>
      <c r="C140" s="44">
        <v>1961</v>
      </c>
      <c r="D140" s="73">
        <v>6</v>
      </c>
      <c r="E140" s="27"/>
      <c r="F140" s="216">
        <v>1243</v>
      </c>
      <c r="G140" s="72"/>
      <c r="H140" s="69">
        <v>933</v>
      </c>
      <c r="I140" s="4"/>
      <c r="J140" s="73">
        <v>8</v>
      </c>
      <c r="K140" s="83"/>
      <c r="L140" s="92"/>
    </row>
    <row r="141" spans="1:12" ht="13.5" customHeight="1">
      <c r="A141" s="186"/>
      <c r="B141" s="45" t="s">
        <v>12</v>
      </c>
      <c r="C141" s="44">
        <v>1890</v>
      </c>
      <c r="D141" s="73">
        <v>5</v>
      </c>
      <c r="E141" s="27"/>
      <c r="F141" s="216">
        <v>1166</v>
      </c>
      <c r="G141" s="72"/>
      <c r="H141" s="69">
        <v>993</v>
      </c>
      <c r="I141" s="4"/>
      <c r="J141" s="73">
        <v>9</v>
      </c>
      <c r="K141" s="83"/>
      <c r="L141" s="92"/>
    </row>
    <row r="142" spans="1:12" ht="13.5" customHeight="1">
      <c r="A142" s="186"/>
      <c r="B142" s="45" t="s">
        <v>13</v>
      </c>
      <c r="C142" s="44">
        <v>2029</v>
      </c>
      <c r="D142" s="73">
        <v>4</v>
      </c>
      <c r="E142" s="27"/>
      <c r="F142" s="216">
        <v>1200</v>
      </c>
      <c r="G142" s="72"/>
      <c r="H142" s="69">
        <v>819</v>
      </c>
      <c r="I142" s="4"/>
      <c r="J142" s="73">
        <v>19</v>
      </c>
      <c r="K142" s="83"/>
      <c r="L142" s="92"/>
    </row>
    <row r="143" spans="1:11" ht="11.25">
      <c r="A143" s="186"/>
      <c r="B143" s="45" t="s">
        <v>14</v>
      </c>
      <c r="C143" s="44">
        <v>2027</v>
      </c>
      <c r="D143" s="73">
        <v>4</v>
      </c>
      <c r="E143" s="27"/>
      <c r="F143" s="216">
        <v>1302</v>
      </c>
      <c r="G143" s="72"/>
      <c r="H143" s="69">
        <v>645</v>
      </c>
      <c r="I143" s="4"/>
      <c r="J143" s="73">
        <v>6</v>
      </c>
      <c r="K143" s="83"/>
    </row>
    <row r="144" spans="1:11" ht="11.25">
      <c r="A144" s="186"/>
      <c r="B144" s="45" t="s">
        <v>15</v>
      </c>
      <c r="C144" s="44">
        <v>1837</v>
      </c>
      <c r="D144" s="73">
        <v>7</v>
      </c>
      <c r="E144" s="27"/>
      <c r="F144" s="216">
        <v>1396</v>
      </c>
      <c r="G144" s="72"/>
      <c r="H144" s="69">
        <v>405</v>
      </c>
      <c r="I144" s="4"/>
      <c r="J144" s="73">
        <v>8</v>
      </c>
      <c r="K144" s="83"/>
    </row>
    <row r="145" spans="1:12" ht="12" thickBot="1">
      <c r="A145" s="265"/>
      <c r="B145" s="85" t="s">
        <v>16</v>
      </c>
      <c r="C145" s="40">
        <v>1458</v>
      </c>
      <c r="D145" s="75">
        <v>7</v>
      </c>
      <c r="E145" s="217"/>
      <c r="F145" s="266">
        <v>1419</v>
      </c>
      <c r="G145" s="267"/>
      <c r="H145" s="268">
        <v>419</v>
      </c>
      <c r="I145" s="269"/>
      <c r="J145" s="75">
        <v>2</v>
      </c>
      <c r="K145" s="172"/>
      <c r="L145" s="92"/>
    </row>
    <row r="148" ht="11.25">
      <c r="L148" s="92"/>
    </row>
  </sheetData>
  <sheetProtection/>
  <mergeCells count="4">
    <mergeCell ref="J3:K3"/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O1" sqref="O1"/>
    </sheetView>
  </sheetViews>
  <sheetFormatPr defaultColWidth="9.140625" defaultRowHeight="12.75"/>
  <cols>
    <col min="1" max="1" width="21.140625" style="145" customWidth="1"/>
    <col min="2" max="2" width="12.8515625" style="62" customWidth="1"/>
    <col min="3" max="3" width="7.57421875" style="145" customWidth="1"/>
    <col min="4" max="4" width="2.28125" style="145" customWidth="1"/>
    <col min="5" max="5" width="8.00390625" style="145" customWidth="1"/>
    <col min="6" max="6" width="7.421875" style="145" customWidth="1"/>
    <col min="7" max="7" width="2.140625" style="145" customWidth="1"/>
    <col min="8" max="8" width="7.421875" style="145" customWidth="1"/>
    <col min="9" max="9" width="9.140625" style="308" customWidth="1"/>
    <col min="10" max="10" width="7.57421875" style="226" customWidth="1"/>
    <col min="11" max="11" width="2.421875" style="62" customWidth="1"/>
    <col min="12" max="12" width="8.00390625" style="62" customWidth="1"/>
    <col min="13" max="13" width="8.00390625" style="230" customWidth="1"/>
    <col min="14" max="14" width="7.28125" style="226" customWidth="1"/>
    <col min="15" max="15" width="7.140625" style="226" customWidth="1"/>
    <col min="16" max="16" width="2.7109375" style="62" customWidth="1"/>
    <col min="17" max="17" width="7.00390625" style="147" customWidth="1"/>
    <col min="18" max="18" width="2.421875" style="145" customWidth="1"/>
    <col min="19" max="20" width="9.140625" style="145" customWidth="1"/>
    <col min="21" max="21" width="6.421875" style="145" bestFit="1" customWidth="1"/>
    <col min="22" max="22" width="10.00390625" style="145" customWidth="1"/>
    <col min="23" max="16384" width="9.140625" style="145" customWidth="1"/>
  </cols>
  <sheetData>
    <row r="1" spans="1:22" ht="12">
      <c r="A1" s="244" t="s">
        <v>235</v>
      </c>
      <c r="B1" s="245"/>
      <c r="C1" s="62"/>
      <c r="D1" s="62"/>
      <c r="E1" s="62"/>
      <c r="F1" s="62"/>
      <c r="G1" s="62"/>
      <c r="H1" s="62"/>
      <c r="V1" s="124"/>
    </row>
    <row r="2" spans="1:22" ht="12.75" thickBot="1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T2" s="124"/>
      <c r="V2" s="124"/>
    </row>
    <row r="3" spans="1:22" s="62" customFormat="1" ht="12.75">
      <c r="A3" s="396" t="s">
        <v>121</v>
      </c>
      <c r="B3" s="399" t="s">
        <v>216</v>
      </c>
      <c r="C3" s="381" t="s">
        <v>122</v>
      </c>
      <c r="D3" s="382"/>
      <c r="E3" s="388"/>
      <c r="F3" s="388"/>
      <c r="G3" s="388"/>
      <c r="H3" s="389"/>
      <c r="I3" s="374" t="s">
        <v>114</v>
      </c>
      <c r="J3" s="381" t="s">
        <v>115</v>
      </c>
      <c r="K3" s="382"/>
      <c r="L3" s="382"/>
      <c r="M3" s="382"/>
      <c r="N3" s="382"/>
      <c r="O3" s="382"/>
      <c r="P3" s="382"/>
      <c r="Q3" s="393" t="s">
        <v>112</v>
      </c>
      <c r="R3" s="394"/>
      <c r="T3" s="124"/>
      <c r="U3" s="247"/>
      <c r="V3" s="124"/>
    </row>
    <row r="4" spans="1:22" s="62" customFormat="1" ht="12.75" customHeight="1">
      <c r="A4" s="397"/>
      <c r="B4" s="368"/>
      <c r="C4" s="377" t="s">
        <v>191</v>
      </c>
      <c r="D4" s="378"/>
      <c r="E4" s="367" t="s">
        <v>196</v>
      </c>
      <c r="F4" s="370" t="s">
        <v>197</v>
      </c>
      <c r="G4" s="370"/>
      <c r="H4" s="371"/>
      <c r="I4" s="375"/>
      <c r="J4" s="379" t="s">
        <v>124</v>
      </c>
      <c r="K4" s="385"/>
      <c r="L4" s="385"/>
      <c r="M4" s="380"/>
      <c r="N4" s="383" t="s">
        <v>52</v>
      </c>
      <c r="O4" s="370"/>
      <c r="P4" s="370"/>
      <c r="Q4" s="383"/>
      <c r="R4" s="395"/>
      <c r="T4" s="124"/>
      <c r="U4" s="5"/>
      <c r="V4" s="124"/>
    </row>
    <row r="5" spans="1:22" s="62" customFormat="1" ht="27" customHeight="1">
      <c r="A5" s="397"/>
      <c r="B5" s="368"/>
      <c r="C5" s="383"/>
      <c r="D5" s="392"/>
      <c r="E5" s="368"/>
      <c r="F5" s="372"/>
      <c r="G5" s="372"/>
      <c r="H5" s="373"/>
      <c r="I5" s="375"/>
      <c r="J5" s="377" t="s">
        <v>123</v>
      </c>
      <c r="K5" s="378"/>
      <c r="L5" s="367" t="s">
        <v>198</v>
      </c>
      <c r="M5" s="401" t="s">
        <v>127</v>
      </c>
      <c r="N5" s="377" t="s">
        <v>125</v>
      </c>
      <c r="O5" s="377" t="s">
        <v>126</v>
      </c>
      <c r="P5" s="384"/>
      <c r="Q5" s="383"/>
      <c r="R5" s="395"/>
      <c r="T5" s="124"/>
      <c r="U5" s="272"/>
      <c r="V5" s="124"/>
    </row>
    <row r="6" spans="1:22" s="62" customFormat="1" ht="12">
      <c r="A6" s="398"/>
      <c r="B6" s="369"/>
      <c r="C6" s="383"/>
      <c r="D6" s="380"/>
      <c r="E6" s="369"/>
      <c r="F6" s="390" t="s">
        <v>18</v>
      </c>
      <c r="G6" s="391"/>
      <c r="H6" s="243" t="s">
        <v>0</v>
      </c>
      <c r="I6" s="376"/>
      <c r="J6" s="379"/>
      <c r="K6" s="380"/>
      <c r="L6" s="400"/>
      <c r="M6" s="402"/>
      <c r="N6" s="383"/>
      <c r="O6" s="383"/>
      <c r="P6" s="385"/>
      <c r="Q6" s="383"/>
      <c r="R6" s="395"/>
      <c r="U6" s="272"/>
      <c r="V6" s="124"/>
    </row>
    <row r="7" spans="1:21" ht="12">
      <c r="A7" s="36" t="s">
        <v>19</v>
      </c>
      <c r="B7" s="227">
        <f>SUM(B10:B11,B14:B23,B26:B29,B32:B36,B39:B43)</f>
        <v>1881641</v>
      </c>
      <c r="C7" s="117">
        <f>SUM(C10:C11,C14:C23,C26:C29,C32:C36,C39:C43)</f>
        <v>5322</v>
      </c>
      <c r="D7" s="198"/>
      <c r="E7" s="300">
        <f>C7/(B7/4)*1000</f>
        <v>11.31352898879223</v>
      </c>
      <c r="F7" s="195">
        <f>SUM(F10:F11,F14:F23,F26:F29,F32:F36,F39:F43)</f>
        <v>2339</v>
      </c>
      <c r="G7" s="195"/>
      <c r="H7" s="300">
        <f>F7/C7*100</f>
        <v>43.94964299135663</v>
      </c>
      <c r="I7" s="309">
        <f>SUM(I10:I11,I14:I23,I26:I29,I32:I36,I39:I43)</f>
        <v>18</v>
      </c>
      <c r="J7" s="117">
        <f>SUM(J10:J11,J14:J23,J26:J29,J32:J36,J39:J43)</f>
        <v>4117</v>
      </c>
      <c r="K7" s="251"/>
      <c r="L7" s="300">
        <f>J7/(B7/4)*1000</f>
        <v>8.75193514597099</v>
      </c>
      <c r="M7" s="195">
        <f>SUM(M10:M11,M14:M23,M26:M29,M32:M36,M39:M43)</f>
        <v>23</v>
      </c>
      <c r="N7" s="195">
        <f>SUM(N10:N11,N14:N23,N26:N29,N32:N36,N39:N43)</f>
        <v>1094</v>
      </c>
      <c r="O7" s="195">
        <f>SUM(O10:O11,O14:O23,O26:O29,O32:O36,O39:O43)</f>
        <v>422</v>
      </c>
      <c r="P7" s="236"/>
      <c r="Q7" s="117">
        <f>Q9+Q13+Q25+Q31+Q38</f>
        <v>1469</v>
      </c>
      <c r="R7" s="148"/>
      <c r="U7" s="273"/>
    </row>
    <row r="8" spans="1:18" ht="12">
      <c r="A8" s="37"/>
      <c r="B8" s="228"/>
      <c r="C8" s="193"/>
      <c r="D8" s="199"/>
      <c r="E8" s="301"/>
      <c r="F8" s="54"/>
      <c r="G8" s="54"/>
      <c r="H8" s="301"/>
      <c r="I8" s="310"/>
      <c r="J8" s="228"/>
      <c r="K8" s="237"/>
      <c r="L8" s="301"/>
      <c r="M8" s="232"/>
      <c r="N8" s="237"/>
      <c r="O8" s="238"/>
      <c r="P8" s="238"/>
      <c r="Q8" s="196"/>
      <c r="R8" s="148"/>
    </row>
    <row r="9" spans="1:18" ht="12">
      <c r="A9" s="38" t="s">
        <v>20</v>
      </c>
      <c r="B9" s="271">
        <f>SUM(B10:B11)</f>
        <v>357625</v>
      </c>
      <c r="C9" s="193">
        <f>SUM(C10:C11)</f>
        <v>1038</v>
      </c>
      <c r="D9" s="199"/>
      <c r="E9" s="301">
        <f>C9/(B9/4)*1000</f>
        <v>11.609926599091228</v>
      </c>
      <c r="F9" s="270">
        <f>SUM(F10:F11)</f>
        <v>554</v>
      </c>
      <c r="G9" s="54"/>
      <c r="H9" s="301">
        <f>F9/C9*100</f>
        <v>53.371868978805395</v>
      </c>
      <c r="I9" s="311">
        <f>SUM(I10:I11)</f>
        <v>2</v>
      </c>
      <c r="J9" s="193">
        <f>SUM(J10:J11)</f>
        <v>950</v>
      </c>
      <c r="K9" s="238"/>
      <c r="L9" s="301">
        <f aca="true" t="shared" si="0" ref="L9:L43">J9/(B9/4)*1000</f>
        <v>10.625655365256902</v>
      </c>
      <c r="M9" s="270">
        <f>SUM(M10:M11)</f>
        <v>7</v>
      </c>
      <c r="N9" s="270">
        <f>SUM(N10:N11)</f>
        <v>254</v>
      </c>
      <c r="O9" s="270">
        <f>SUM(O10:O11)</f>
        <v>94</v>
      </c>
      <c r="P9" s="238"/>
      <c r="Q9" s="218">
        <v>283</v>
      </c>
      <c r="R9" s="148"/>
    </row>
    <row r="10" spans="1:21" ht="12.75">
      <c r="A10" s="186" t="s">
        <v>21</v>
      </c>
      <c r="B10" s="262">
        <v>287527</v>
      </c>
      <c r="C10" s="34">
        <v>838</v>
      </c>
      <c r="D10" s="199"/>
      <c r="E10" s="302">
        <f>C10/(B10/4)*1000</f>
        <v>11.658035593179076</v>
      </c>
      <c r="F10" s="55">
        <v>492</v>
      </c>
      <c r="G10" s="55"/>
      <c r="H10" s="302">
        <f>F10/C10*100</f>
        <v>58.711217183770884</v>
      </c>
      <c r="I10" s="312">
        <v>2</v>
      </c>
      <c r="J10" s="228">
        <v>775</v>
      </c>
      <c r="K10" s="237"/>
      <c r="L10" s="302">
        <f t="shared" si="0"/>
        <v>10.78159616314294</v>
      </c>
      <c r="M10" s="232">
        <v>7</v>
      </c>
      <c r="N10" s="232">
        <v>200</v>
      </c>
      <c r="O10" s="232">
        <v>79</v>
      </c>
      <c r="P10" s="240"/>
      <c r="Q10" s="219" t="s">
        <v>17</v>
      </c>
      <c r="R10" s="148"/>
      <c r="S10" s="149"/>
      <c r="T10" s="169"/>
      <c r="U10" s="170"/>
    </row>
    <row r="11" spans="1:21" ht="12.75">
      <c r="A11" s="37" t="s">
        <v>22</v>
      </c>
      <c r="B11" s="262">
        <v>70098</v>
      </c>
      <c r="C11" s="34">
        <v>200</v>
      </c>
      <c r="D11" s="199"/>
      <c r="E11" s="302">
        <f aca="true" t="shared" si="1" ref="E11:E43">C11/(B11/4)*1000</f>
        <v>11.412593797255271</v>
      </c>
      <c r="F11" s="55">
        <v>62</v>
      </c>
      <c r="G11" s="55"/>
      <c r="H11" s="302">
        <f aca="true" t="shared" si="2" ref="H11:H43">F11/C11*100</f>
        <v>31</v>
      </c>
      <c r="I11" s="312">
        <v>0</v>
      </c>
      <c r="J11" s="228">
        <v>175</v>
      </c>
      <c r="K11" s="237"/>
      <c r="L11" s="302">
        <f t="shared" si="0"/>
        <v>9.986019572598362</v>
      </c>
      <c r="M11" s="232">
        <v>0</v>
      </c>
      <c r="N11" s="232">
        <v>54</v>
      </c>
      <c r="O11" s="232">
        <v>15</v>
      </c>
      <c r="P11" s="240"/>
      <c r="Q11" s="219" t="s">
        <v>17</v>
      </c>
      <c r="R11" s="148"/>
      <c r="S11" s="149"/>
      <c r="T11" s="169"/>
      <c r="U11" s="170"/>
    </row>
    <row r="12" spans="1:21" ht="12.75">
      <c r="A12" s="37"/>
      <c r="B12" s="228"/>
      <c r="C12" s="196"/>
      <c r="D12" s="199"/>
      <c r="E12" s="302"/>
      <c r="F12" s="55"/>
      <c r="G12" s="55"/>
      <c r="H12" s="302"/>
      <c r="I12" s="312"/>
      <c r="J12" s="228"/>
      <c r="K12" s="237"/>
      <c r="L12" s="302"/>
      <c r="M12" s="233"/>
      <c r="N12" s="233"/>
      <c r="O12" s="233"/>
      <c r="P12" s="238"/>
      <c r="Q12" s="196"/>
      <c r="R12" s="148"/>
      <c r="S12" s="149"/>
      <c r="T12" s="169"/>
      <c r="U12" s="170"/>
    </row>
    <row r="13" spans="1:21" ht="12">
      <c r="A13" s="38" t="s">
        <v>23</v>
      </c>
      <c r="B13" s="271">
        <f>SUM(B14:B23)</f>
        <v>476942</v>
      </c>
      <c r="C13" s="193">
        <f>SUM(C14:C23)</f>
        <v>1302</v>
      </c>
      <c r="D13" s="199"/>
      <c r="E13" s="301">
        <f>C13/(B13/4)*1000</f>
        <v>10.919566739771293</v>
      </c>
      <c r="F13" s="270">
        <f>SUM(F14:F23)</f>
        <v>502</v>
      </c>
      <c r="G13" s="199"/>
      <c r="H13" s="301">
        <f>F13/C13*100</f>
        <v>38.556067588325654</v>
      </c>
      <c r="I13" s="311">
        <f>SUM(I14:I23)</f>
        <v>7</v>
      </c>
      <c r="J13" s="193">
        <f>SUM(J14:J23)</f>
        <v>1067</v>
      </c>
      <c r="K13" s="231"/>
      <c r="L13" s="301">
        <f t="shared" si="0"/>
        <v>8.948677197646674</v>
      </c>
      <c r="M13" s="234">
        <f>SUM(M14:M23)</f>
        <v>2</v>
      </c>
      <c r="N13" s="234">
        <f>SUM(N14:N23)</f>
        <v>283</v>
      </c>
      <c r="O13" s="234">
        <f>SUM(O14:O23)</f>
        <v>119</v>
      </c>
      <c r="P13" s="238"/>
      <c r="Q13" s="218">
        <v>388</v>
      </c>
      <c r="R13" s="148"/>
      <c r="S13" s="149"/>
      <c r="T13" s="169"/>
      <c r="U13" s="170"/>
    </row>
    <row r="14" spans="1:21" ht="12.75">
      <c r="A14" s="37" t="s">
        <v>24</v>
      </c>
      <c r="B14" s="262">
        <v>55183</v>
      </c>
      <c r="C14" s="118">
        <v>148</v>
      </c>
      <c r="D14" s="199"/>
      <c r="E14" s="302">
        <f t="shared" si="1"/>
        <v>10.727941576210066</v>
      </c>
      <c r="F14" s="55">
        <v>58</v>
      </c>
      <c r="G14" s="55"/>
      <c r="H14" s="302">
        <f t="shared" si="2"/>
        <v>39.189189189189186</v>
      </c>
      <c r="I14" s="313">
        <v>3</v>
      </c>
      <c r="J14" s="228">
        <v>111</v>
      </c>
      <c r="K14" s="237"/>
      <c r="L14" s="302">
        <f t="shared" si="0"/>
        <v>8.045956182157548</v>
      </c>
      <c r="M14" s="232">
        <v>0</v>
      </c>
      <c r="N14" s="232">
        <v>29</v>
      </c>
      <c r="O14" s="232">
        <v>17</v>
      </c>
      <c r="P14" s="240"/>
      <c r="Q14" s="219" t="s">
        <v>17</v>
      </c>
      <c r="R14" s="148"/>
      <c r="S14" s="149"/>
      <c r="T14" s="169"/>
      <c r="U14" s="170"/>
    </row>
    <row r="15" spans="1:21" ht="12.75">
      <c r="A15" s="37" t="s">
        <v>25</v>
      </c>
      <c r="B15" s="262">
        <v>66861</v>
      </c>
      <c r="C15" s="118">
        <v>181</v>
      </c>
      <c r="D15" s="199"/>
      <c r="E15" s="302">
        <f t="shared" si="1"/>
        <v>10.828435111649542</v>
      </c>
      <c r="F15" s="55">
        <v>58</v>
      </c>
      <c r="G15" s="55"/>
      <c r="H15" s="302">
        <f t="shared" si="2"/>
        <v>32.04419889502763</v>
      </c>
      <c r="I15" s="312">
        <v>2</v>
      </c>
      <c r="J15" s="228">
        <v>159</v>
      </c>
      <c r="K15" s="237"/>
      <c r="L15" s="302">
        <f t="shared" si="0"/>
        <v>9.512271727913134</v>
      </c>
      <c r="M15" s="232">
        <v>0</v>
      </c>
      <c r="N15" s="232">
        <v>37</v>
      </c>
      <c r="O15" s="232">
        <v>21</v>
      </c>
      <c r="P15" s="240"/>
      <c r="Q15" s="219" t="s">
        <v>17</v>
      </c>
      <c r="R15" s="148"/>
      <c r="S15" s="149"/>
      <c r="T15" s="169"/>
      <c r="U15" s="170"/>
    </row>
    <row r="16" spans="1:21" ht="12.75">
      <c r="A16" s="37" t="s">
        <v>26</v>
      </c>
      <c r="B16" s="262">
        <v>32234</v>
      </c>
      <c r="C16" s="118">
        <v>90</v>
      </c>
      <c r="D16" s="199"/>
      <c r="E16" s="302">
        <f t="shared" si="1"/>
        <v>11.168331575355214</v>
      </c>
      <c r="F16" s="55">
        <v>34</v>
      </c>
      <c r="G16" s="55"/>
      <c r="H16" s="302">
        <f t="shared" si="2"/>
        <v>37.77777777777778</v>
      </c>
      <c r="I16" s="312">
        <v>0</v>
      </c>
      <c r="J16" s="228">
        <v>86</v>
      </c>
      <c r="K16" s="237"/>
      <c r="L16" s="302">
        <f t="shared" si="0"/>
        <v>10.671961283117206</v>
      </c>
      <c r="M16" s="232">
        <v>0</v>
      </c>
      <c r="N16" s="232">
        <v>25</v>
      </c>
      <c r="O16" s="232">
        <v>11</v>
      </c>
      <c r="P16" s="240"/>
      <c r="Q16" s="219" t="s">
        <v>17</v>
      </c>
      <c r="R16" s="148"/>
      <c r="S16" s="149"/>
      <c r="T16" s="169"/>
      <c r="U16" s="170"/>
    </row>
    <row r="17" spans="1:21" ht="12.75">
      <c r="A17" s="37" t="s">
        <v>27</v>
      </c>
      <c r="B17" s="262">
        <v>39349</v>
      </c>
      <c r="C17" s="118">
        <v>99</v>
      </c>
      <c r="D17" s="199"/>
      <c r="E17" s="302">
        <f t="shared" si="1"/>
        <v>10.063788152176675</v>
      </c>
      <c r="F17" s="55">
        <v>48</v>
      </c>
      <c r="G17" s="55"/>
      <c r="H17" s="302">
        <f t="shared" si="2"/>
        <v>48.484848484848484</v>
      </c>
      <c r="I17" s="313">
        <v>1</v>
      </c>
      <c r="J17" s="228">
        <v>95</v>
      </c>
      <c r="K17" s="237"/>
      <c r="L17" s="302">
        <f t="shared" si="0"/>
        <v>9.657170449058425</v>
      </c>
      <c r="M17" s="232">
        <v>0</v>
      </c>
      <c r="N17" s="232">
        <v>26</v>
      </c>
      <c r="O17" s="232">
        <v>7</v>
      </c>
      <c r="P17" s="240"/>
      <c r="Q17" s="219" t="s">
        <v>17</v>
      </c>
      <c r="R17" s="148"/>
      <c r="S17" s="149"/>
      <c r="T17" s="169"/>
      <c r="U17" s="169"/>
    </row>
    <row r="18" spans="1:20" ht="12.75">
      <c r="A18" s="37" t="s">
        <v>28</v>
      </c>
      <c r="B18" s="262">
        <v>60004</v>
      </c>
      <c r="C18" s="118">
        <v>128</v>
      </c>
      <c r="D18" s="199"/>
      <c r="E18" s="302">
        <f t="shared" si="1"/>
        <v>8.532764482367842</v>
      </c>
      <c r="F18" s="55">
        <v>62</v>
      </c>
      <c r="G18" s="55"/>
      <c r="H18" s="302">
        <f t="shared" si="2"/>
        <v>48.4375</v>
      </c>
      <c r="I18" s="312">
        <v>1</v>
      </c>
      <c r="J18" s="228">
        <v>136</v>
      </c>
      <c r="K18" s="237"/>
      <c r="L18" s="302">
        <f t="shared" si="0"/>
        <v>9.066062262515832</v>
      </c>
      <c r="M18" s="232">
        <v>0</v>
      </c>
      <c r="N18" s="232">
        <v>33</v>
      </c>
      <c r="O18" s="232">
        <v>14</v>
      </c>
      <c r="P18" s="240"/>
      <c r="Q18" s="219" t="s">
        <v>17</v>
      </c>
      <c r="R18" s="148"/>
      <c r="S18" s="149"/>
      <c r="T18" s="169"/>
    </row>
    <row r="19" spans="1:20" ht="12.75">
      <c r="A19" s="37" t="s">
        <v>29</v>
      </c>
      <c r="B19" s="262">
        <v>38734</v>
      </c>
      <c r="C19" s="118">
        <v>135</v>
      </c>
      <c r="D19" s="199"/>
      <c r="E19" s="302">
        <f t="shared" si="1"/>
        <v>13.941240254040379</v>
      </c>
      <c r="F19" s="55">
        <v>44</v>
      </c>
      <c r="G19" s="55"/>
      <c r="H19" s="302">
        <f t="shared" si="2"/>
        <v>32.592592592592595</v>
      </c>
      <c r="I19" s="313">
        <v>0</v>
      </c>
      <c r="J19" s="228">
        <v>68</v>
      </c>
      <c r="K19" s="237"/>
      <c r="L19" s="302">
        <f t="shared" si="0"/>
        <v>7.022254350183301</v>
      </c>
      <c r="M19" s="232">
        <v>0</v>
      </c>
      <c r="N19" s="232">
        <v>19</v>
      </c>
      <c r="O19" s="232">
        <v>10</v>
      </c>
      <c r="P19" s="240"/>
      <c r="Q19" s="219" t="s">
        <v>17</v>
      </c>
      <c r="R19" s="148"/>
      <c r="S19" s="149"/>
      <c r="T19" s="169"/>
    </row>
    <row r="20" spans="1:20" ht="12.75">
      <c r="A20" s="37" t="s">
        <v>30</v>
      </c>
      <c r="B20" s="262">
        <v>32563</v>
      </c>
      <c r="C20" s="118">
        <v>73</v>
      </c>
      <c r="D20" s="199"/>
      <c r="E20" s="302">
        <f t="shared" si="1"/>
        <v>8.967232748825355</v>
      </c>
      <c r="F20" s="55">
        <v>30</v>
      </c>
      <c r="G20" s="55"/>
      <c r="H20" s="302">
        <f t="shared" si="2"/>
        <v>41.0958904109589</v>
      </c>
      <c r="I20" s="313">
        <v>0</v>
      </c>
      <c r="J20" s="228">
        <v>81</v>
      </c>
      <c r="K20" s="237"/>
      <c r="L20" s="302">
        <f t="shared" si="0"/>
        <v>9.949943187052789</v>
      </c>
      <c r="M20" s="232">
        <v>0</v>
      </c>
      <c r="N20" s="232">
        <v>16</v>
      </c>
      <c r="O20" s="232">
        <v>9</v>
      </c>
      <c r="P20" s="240"/>
      <c r="Q20" s="219" t="s">
        <v>17</v>
      </c>
      <c r="R20" s="148"/>
      <c r="S20" s="149"/>
      <c r="T20" s="169"/>
    </row>
    <row r="21" spans="1:20" ht="12.75">
      <c r="A21" s="37" t="s">
        <v>31</v>
      </c>
      <c r="B21" s="262">
        <v>47387</v>
      </c>
      <c r="C21" s="118">
        <v>149</v>
      </c>
      <c r="D21" s="199"/>
      <c r="E21" s="302">
        <f t="shared" si="1"/>
        <v>12.57728912993015</v>
      </c>
      <c r="F21" s="55">
        <v>42</v>
      </c>
      <c r="G21" s="55"/>
      <c r="H21" s="302">
        <f t="shared" si="2"/>
        <v>28.187919463087248</v>
      </c>
      <c r="I21" s="313">
        <v>0</v>
      </c>
      <c r="J21" s="228">
        <v>90</v>
      </c>
      <c r="K21" s="237"/>
      <c r="L21" s="302">
        <f t="shared" si="0"/>
        <v>7.597020279823581</v>
      </c>
      <c r="M21" s="232">
        <v>2</v>
      </c>
      <c r="N21" s="232">
        <v>30</v>
      </c>
      <c r="O21" s="232">
        <v>11</v>
      </c>
      <c r="P21" s="240"/>
      <c r="Q21" s="219" t="s">
        <v>17</v>
      </c>
      <c r="R21" s="148"/>
      <c r="S21" s="149"/>
      <c r="T21" s="169"/>
    </row>
    <row r="22" spans="1:20" ht="12.75">
      <c r="A22" s="37" t="s">
        <v>32</v>
      </c>
      <c r="B22" s="262">
        <v>17318</v>
      </c>
      <c r="C22" s="118">
        <v>41</v>
      </c>
      <c r="D22" s="199"/>
      <c r="E22" s="302">
        <f t="shared" si="1"/>
        <v>9.469915694652963</v>
      </c>
      <c r="F22" s="55">
        <v>15</v>
      </c>
      <c r="G22" s="55"/>
      <c r="H22" s="302">
        <f t="shared" si="2"/>
        <v>36.58536585365854</v>
      </c>
      <c r="I22" s="313">
        <v>0</v>
      </c>
      <c r="J22" s="228">
        <v>37</v>
      </c>
      <c r="K22" s="237"/>
      <c r="L22" s="302">
        <f t="shared" si="0"/>
        <v>8.546021480540478</v>
      </c>
      <c r="M22" s="232">
        <v>0</v>
      </c>
      <c r="N22" s="232">
        <v>13</v>
      </c>
      <c r="O22" s="232">
        <v>2</v>
      </c>
      <c r="P22" s="240"/>
      <c r="Q22" s="219" t="s">
        <v>17</v>
      </c>
      <c r="R22" s="148"/>
      <c r="S22" s="149"/>
      <c r="T22" s="169"/>
    </row>
    <row r="23" spans="1:20" ht="12.75">
      <c r="A23" s="37" t="s">
        <v>33</v>
      </c>
      <c r="B23" s="262">
        <v>87309</v>
      </c>
      <c r="C23" s="118">
        <v>258</v>
      </c>
      <c r="D23" s="199"/>
      <c r="E23" s="302">
        <f t="shared" si="1"/>
        <v>11.820087276225818</v>
      </c>
      <c r="F23" s="55">
        <v>111</v>
      </c>
      <c r="G23" s="55"/>
      <c r="H23" s="302">
        <f t="shared" si="2"/>
        <v>43.02325581395349</v>
      </c>
      <c r="I23" s="313">
        <v>0</v>
      </c>
      <c r="J23" s="228">
        <v>204</v>
      </c>
      <c r="K23" s="237"/>
      <c r="L23" s="302">
        <f t="shared" si="0"/>
        <v>9.346115520736694</v>
      </c>
      <c r="M23" s="232">
        <v>0</v>
      </c>
      <c r="N23" s="232">
        <v>55</v>
      </c>
      <c r="O23" s="232">
        <v>17</v>
      </c>
      <c r="P23" s="240"/>
      <c r="Q23" s="219" t="s">
        <v>17</v>
      </c>
      <c r="R23" s="148"/>
      <c r="S23" s="149"/>
      <c r="T23" s="169"/>
    </row>
    <row r="24" spans="1:20" ht="12.75">
      <c r="A24" s="37"/>
      <c r="B24" s="228"/>
      <c r="C24" s="118"/>
      <c r="D24" s="199"/>
      <c r="E24" s="302"/>
      <c r="F24" s="55"/>
      <c r="G24" s="55"/>
      <c r="H24" s="302"/>
      <c r="I24" s="312"/>
      <c r="J24" s="228"/>
      <c r="K24" s="237"/>
      <c r="L24" s="302"/>
      <c r="M24" s="233"/>
      <c r="N24" s="233"/>
      <c r="O24" s="233"/>
      <c r="P24" s="238"/>
      <c r="Q24" s="196"/>
      <c r="R24" s="148"/>
      <c r="S24" s="149"/>
      <c r="T24" s="169"/>
    </row>
    <row r="25" spans="1:20" ht="12">
      <c r="A25" s="38" t="s">
        <v>34</v>
      </c>
      <c r="B25" s="271">
        <f>SUM(B26:B29)</f>
        <v>361329</v>
      </c>
      <c r="C25" s="193">
        <f>SUM(C26:C29)</f>
        <v>886</v>
      </c>
      <c r="D25" s="199"/>
      <c r="E25" s="301">
        <f>C25/(B25/4)*1000</f>
        <v>9.8082357076238</v>
      </c>
      <c r="F25" s="270">
        <f>SUM(F26:F29)</f>
        <v>388</v>
      </c>
      <c r="G25" s="54"/>
      <c r="H25" s="301">
        <f>F25/C25*100</f>
        <v>43.792325056433405</v>
      </c>
      <c r="I25" s="311">
        <f>SUM(I26:I29)</f>
        <v>3</v>
      </c>
      <c r="J25" s="193">
        <f>SUM(J26:J29)</f>
        <v>802</v>
      </c>
      <c r="K25" s="238"/>
      <c r="L25" s="301">
        <f t="shared" si="0"/>
        <v>8.878335256788136</v>
      </c>
      <c r="M25" s="231">
        <f>SUM(M26:M29)</f>
        <v>7</v>
      </c>
      <c r="N25" s="231">
        <f>SUM(N26:N29)</f>
        <v>203</v>
      </c>
      <c r="O25" s="231">
        <f>SUM(O26:O29)</f>
        <v>78</v>
      </c>
      <c r="P25" s="238"/>
      <c r="Q25" s="218">
        <v>247</v>
      </c>
      <c r="R25" s="148"/>
      <c r="S25" s="149"/>
      <c r="T25" s="169"/>
    </row>
    <row r="26" spans="1:19" ht="12.75">
      <c r="A26" s="37" t="s">
        <v>35</v>
      </c>
      <c r="B26" s="262">
        <v>80402</v>
      </c>
      <c r="C26" s="118">
        <v>180</v>
      </c>
      <c r="D26" s="199"/>
      <c r="E26" s="302">
        <f t="shared" si="1"/>
        <v>8.95500111937514</v>
      </c>
      <c r="F26" s="55">
        <v>84</v>
      </c>
      <c r="G26" s="55"/>
      <c r="H26" s="302">
        <f t="shared" si="2"/>
        <v>46.666666666666664</v>
      </c>
      <c r="I26" s="313">
        <v>0</v>
      </c>
      <c r="J26" s="228">
        <v>188</v>
      </c>
      <c r="K26" s="237"/>
      <c r="L26" s="302">
        <f>J26/(B26/4)*1000</f>
        <v>9.353001169125147</v>
      </c>
      <c r="M26" s="232">
        <v>4</v>
      </c>
      <c r="N26" s="232">
        <v>47</v>
      </c>
      <c r="O26" s="232">
        <v>14</v>
      </c>
      <c r="P26" s="240"/>
      <c r="Q26" s="219" t="s">
        <v>17</v>
      </c>
      <c r="R26" s="148"/>
      <c r="S26" s="149"/>
    </row>
    <row r="27" spans="1:19" ht="12.75">
      <c r="A27" s="37" t="s">
        <v>36</v>
      </c>
      <c r="B27" s="262">
        <v>71832</v>
      </c>
      <c r="C27" s="118">
        <v>165</v>
      </c>
      <c r="D27" s="199"/>
      <c r="E27" s="302">
        <f t="shared" si="1"/>
        <v>9.188105579685933</v>
      </c>
      <c r="F27" s="55">
        <v>76</v>
      </c>
      <c r="G27" s="55"/>
      <c r="H27" s="302">
        <f t="shared" si="2"/>
        <v>46.06060606060606</v>
      </c>
      <c r="I27" s="313">
        <v>0</v>
      </c>
      <c r="J27" s="228">
        <v>159</v>
      </c>
      <c r="K27" s="237"/>
      <c r="L27" s="302">
        <f t="shared" si="0"/>
        <v>8.853992649515536</v>
      </c>
      <c r="M27" s="232">
        <v>0</v>
      </c>
      <c r="N27" s="232">
        <v>38</v>
      </c>
      <c r="O27" s="232">
        <v>22</v>
      </c>
      <c r="P27" s="240"/>
      <c r="Q27" s="219" t="s">
        <v>17</v>
      </c>
      <c r="R27" s="148"/>
      <c r="S27" s="149"/>
    </row>
    <row r="28" spans="1:19" ht="12.75">
      <c r="A28" s="37" t="s">
        <v>37</v>
      </c>
      <c r="B28" s="262">
        <v>128313</v>
      </c>
      <c r="C28" s="118">
        <v>368</v>
      </c>
      <c r="D28" s="199"/>
      <c r="E28" s="302">
        <f t="shared" si="1"/>
        <v>11.471947503370664</v>
      </c>
      <c r="F28" s="55">
        <v>164</v>
      </c>
      <c r="G28" s="55"/>
      <c r="H28" s="302">
        <f t="shared" si="2"/>
        <v>44.565217391304344</v>
      </c>
      <c r="I28" s="312">
        <v>1</v>
      </c>
      <c r="J28" s="228">
        <v>257</v>
      </c>
      <c r="K28" s="237"/>
      <c r="L28" s="302">
        <f t="shared" si="0"/>
        <v>8.011658990125708</v>
      </c>
      <c r="M28" s="232">
        <v>2</v>
      </c>
      <c r="N28" s="232">
        <v>67</v>
      </c>
      <c r="O28" s="232">
        <v>25</v>
      </c>
      <c r="P28" s="240"/>
      <c r="Q28" s="219" t="s">
        <v>17</v>
      </c>
      <c r="R28" s="148"/>
      <c r="S28" s="149"/>
    </row>
    <row r="29" spans="1:19" ht="12.75">
      <c r="A29" s="37" t="s">
        <v>38</v>
      </c>
      <c r="B29" s="262">
        <v>80782</v>
      </c>
      <c r="C29" s="118">
        <v>173</v>
      </c>
      <c r="D29" s="199"/>
      <c r="E29" s="302">
        <f t="shared" si="1"/>
        <v>8.56626476195192</v>
      </c>
      <c r="F29" s="55">
        <v>64</v>
      </c>
      <c r="G29" s="55"/>
      <c r="H29" s="302">
        <f t="shared" si="2"/>
        <v>36.99421965317919</v>
      </c>
      <c r="I29" s="313">
        <v>2</v>
      </c>
      <c r="J29" s="228">
        <v>198</v>
      </c>
      <c r="K29" s="237"/>
      <c r="L29" s="302">
        <f t="shared" si="0"/>
        <v>9.804164294025897</v>
      </c>
      <c r="M29" s="232">
        <v>1</v>
      </c>
      <c r="N29" s="232">
        <v>51</v>
      </c>
      <c r="O29" s="232">
        <v>17</v>
      </c>
      <c r="P29" s="240"/>
      <c r="Q29" s="219" t="s">
        <v>17</v>
      </c>
      <c r="R29" s="148"/>
      <c r="S29" s="149"/>
    </row>
    <row r="30" spans="1:19" ht="12.75">
      <c r="A30" s="38"/>
      <c r="B30" s="228"/>
      <c r="C30" s="118"/>
      <c r="D30" s="199"/>
      <c r="E30" s="302"/>
      <c r="F30" s="55"/>
      <c r="G30" s="55"/>
      <c r="H30" s="302"/>
      <c r="I30" s="312"/>
      <c r="J30" s="228"/>
      <c r="K30" s="237"/>
      <c r="L30" s="302"/>
      <c r="M30" s="232"/>
      <c r="N30" s="232"/>
      <c r="O30" s="232"/>
      <c r="P30" s="238"/>
      <c r="Q30" s="196"/>
      <c r="R30" s="148"/>
      <c r="S30" s="149"/>
    </row>
    <row r="31" spans="1:19" ht="12">
      <c r="A31" s="38" t="s">
        <v>39</v>
      </c>
      <c r="B31" s="271">
        <f>SUM(B32:B36)</f>
        <v>383541</v>
      </c>
      <c r="C31" s="193">
        <f>SUM(C32:C36)</f>
        <v>1221</v>
      </c>
      <c r="D31" s="199"/>
      <c r="E31" s="301">
        <f>C31/(B31/4)*1000</f>
        <v>12.733971074800346</v>
      </c>
      <c r="F31" s="270">
        <f>SUM(F32:F36)</f>
        <v>499</v>
      </c>
      <c r="G31" s="54"/>
      <c r="H31" s="301">
        <f>F31/C31*100</f>
        <v>40.86814086814087</v>
      </c>
      <c r="I31" s="311">
        <f>SUM(I32:I36)</f>
        <v>3</v>
      </c>
      <c r="J31" s="193">
        <f>SUM(J32:J36)</f>
        <v>686</v>
      </c>
      <c r="K31" s="238"/>
      <c r="L31" s="301">
        <f>J31/(B31/4)*1000</f>
        <v>7.154385059224438</v>
      </c>
      <c r="M31" s="231">
        <f>SUM(M32:M36)</f>
        <v>2</v>
      </c>
      <c r="N31" s="231">
        <f>SUM(N32:N36)</f>
        <v>196</v>
      </c>
      <c r="O31" s="231">
        <f>SUM(O32:O36)</f>
        <v>67</v>
      </c>
      <c r="P31" s="238"/>
      <c r="Q31" s="218">
        <v>272</v>
      </c>
      <c r="R31" s="148"/>
      <c r="S31" s="149"/>
    </row>
    <row r="32" spans="1:19" ht="12.75">
      <c r="A32" s="37" t="s">
        <v>40</v>
      </c>
      <c r="B32" s="262">
        <v>62976</v>
      </c>
      <c r="C32" s="118">
        <v>207</v>
      </c>
      <c r="D32" s="199"/>
      <c r="E32" s="302">
        <f t="shared" si="1"/>
        <v>13.147865853658535</v>
      </c>
      <c r="F32" s="55">
        <v>82</v>
      </c>
      <c r="G32" s="55"/>
      <c r="H32" s="302">
        <f t="shared" si="2"/>
        <v>39.61352657004831</v>
      </c>
      <c r="I32" s="313">
        <v>1</v>
      </c>
      <c r="J32" s="228">
        <v>116</v>
      </c>
      <c r="K32" s="237"/>
      <c r="L32" s="302">
        <f t="shared" si="0"/>
        <v>7.367886178861789</v>
      </c>
      <c r="M32" s="232">
        <v>0</v>
      </c>
      <c r="N32" s="232">
        <v>39</v>
      </c>
      <c r="O32" s="232">
        <v>12</v>
      </c>
      <c r="P32" s="240"/>
      <c r="Q32" s="219" t="s">
        <v>17</v>
      </c>
      <c r="R32" s="148"/>
      <c r="S32" s="149"/>
    </row>
    <row r="33" spans="1:19" ht="12.75">
      <c r="A33" s="37" t="s">
        <v>41</v>
      </c>
      <c r="B33" s="262">
        <v>50717</v>
      </c>
      <c r="C33" s="118">
        <v>120</v>
      </c>
      <c r="D33" s="199"/>
      <c r="E33" s="302">
        <f t="shared" si="1"/>
        <v>9.464282193347398</v>
      </c>
      <c r="F33" s="55">
        <v>43</v>
      </c>
      <c r="G33" s="55"/>
      <c r="H33" s="302">
        <f t="shared" si="2"/>
        <v>35.833333333333336</v>
      </c>
      <c r="I33" s="313">
        <v>1</v>
      </c>
      <c r="J33" s="228">
        <v>106</v>
      </c>
      <c r="K33" s="237"/>
      <c r="L33" s="302">
        <f t="shared" si="0"/>
        <v>8.360115937456868</v>
      </c>
      <c r="M33" s="232">
        <v>2</v>
      </c>
      <c r="N33" s="232">
        <v>29</v>
      </c>
      <c r="O33" s="232">
        <v>10</v>
      </c>
      <c r="P33" s="240"/>
      <c r="Q33" s="219" t="s">
        <v>17</v>
      </c>
      <c r="R33" s="148"/>
      <c r="S33" s="149"/>
    </row>
    <row r="34" spans="1:19" ht="12.75">
      <c r="A34" s="37" t="s">
        <v>42</v>
      </c>
      <c r="B34" s="262">
        <v>101489</v>
      </c>
      <c r="C34" s="118">
        <v>334</v>
      </c>
      <c r="D34" s="199"/>
      <c r="E34" s="302">
        <f t="shared" si="1"/>
        <v>13.163988215471628</v>
      </c>
      <c r="F34" s="55">
        <v>152</v>
      </c>
      <c r="G34" s="55"/>
      <c r="H34" s="302">
        <f t="shared" si="2"/>
        <v>45.50898203592814</v>
      </c>
      <c r="I34" s="313">
        <v>1</v>
      </c>
      <c r="J34" s="228">
        <v>165</v>
      </c>
      <c r="K34" s="237"/>
      <c r="L34" s="302">
        <f t="shared" si="0"/>
        <v>6.503167830996462</v>
      </c>
      <c r="M34" s="232">
        <v>0</v>
      </c>
      <c r="N34" s="232">
        <v>52</v>
      </c>
      <c r="O34" s="232">
        <v>20</v>
      </c>
      <c r="P34" s="240"/>
      <c r="Q34" s="219" t="s">
        <v>17</v>
      </c>
      <c r="R34" s="148"/>
      <c r="S34" s="149"/>
    </row>
    <row r="35" spans="1:19" ht="12.75">
      <c r="A35" s="37" t="s">
        <v>43</v>
      </c>
      <c r="B35" s="262">
        <v>62666</v>
      </c>
      <c r="C35" s="118">
        <v>223</v>
      </c>
      <c r="D35" s="199"/>
      <c r="E35" s="302">
        <f t="shared" si="1"/>
        <v>14.23419398078703</v>
      </c>
      <c r="F35" s="55">
        <v>78</v>
      </c>
      <c r="G35" s="55"/>
      <c r="H35" s="302">
        <f t="shared" si="2"/>
        <v>34.97757847533632</v>
      </c>
      <c r="I35" s="312">
        <v>0</v>
      </c>
      <c r="J35" s="228">
        <v>87</v>
      </c>
      <c r="K35" s="237"/>
      <c r="L35" s="302">
        <f t="shared" si="0"/>
        <v>5.553250566495388</v>
      </c>
      <c r="M35" s="232">
        <v>0</v>
      </c>
      <c r="N35" s="232">
        <v>23</v>
      </c>
      <c r="O35" s="232">
        <v>6</v>
      </c>
      <c r="P35" s="240"/>
      <c r="Q35" s="219" t="s">
        <v>17</v>
      </c>
      <c r="R35" s="148"/>
      <c r="S35" s="149"/>
    </row>
    <row r="36" spans="1:19" ht="12.75">
      <c r="A36" s="37" t="s">
        <v>44</v>
      </c>
      <c r="B36" s="262">
        <v>105693</v>
      </c>
      <c r="C36" s="118">
        <v>337</v>
      </c>
      <c r="D36" s="199"/>
      <c r="E36" s="302">
        <f t="shared" si="1"/>
        <v>12.753919370251579</v>
      </c>
      <c r="F36" s="55">
        <v>144</v>
      </c>
      <c r="G36" s="55"/>
      <c r="H36" s="302">
        <f t="shared" si="2"/>
        <v>42.72997032640949</v>
      </c>
      <c r="I36" s="313">
        <v>0</v>
      </c>
      <c r="J36" s="228">
        <v>212</v>
      </c>
      <c r="K36" s="237"/>
      <c r="L36" s="302">
        <f t="shared" si="0"/>
        <v>8.023237111256186</v>
      </c>
      <c r="M36" s="232">
        <v>0</v>
      </c>
      <c r="N36" s="232">
        <v>53</v>
      </c>
      <c r="O36" s="232">
        <v>19</v>
      </c>
      <c r="P36" s="240"/>
      <c r="Q36" s="219" t="s">
        <v>17</v>
      </c>
      <c r="R36" s="148"/>
      <c r="S36" s="149"/>
    </row>
    <row r="37" spans="1:19" ht="12.75">
      <c r="A37" s="37"/>
      <c r="B37" s="228"/>
      <c r="C37" s="118"/>
      <c r="D37" s="199"/>
      <c r="E37" s="302"/>
      <c r="F37" s="55"/>
      <c r="G37" s="55"/>
      <c r="H37" s="302"/>
      <c r="I37" s="312"/>
      <c r="J37" s="228"/>
      <c r="K37" s="237"/>
      <c r="L37" s="302"/>
      <c r="M37" s="232"/>
      <c r="N37" s="232"/>
      <c r="O37" s="232"/>
      <c r="P37" s="238"/>
      <c r="Q37" s="196"/>
      <c r="R37" s="148"/>
      <c r="S37" s="149"/>
    </row>
    <row r="38" spans="1:19" ht="12">
      <c r="A38" s="38" t="s">
        <v>45</v>
      </c>
      <c r="B38" s="271">
        <f>SUM(B39:B43)</f>
        <v>302204</v>
      </c>
      <c r="C38" s="193">
        <f>SUM(C39:C43)</f>
        <v>875</v>
      </c>
      <c r="D38" s="199"/>
      <c r="E38" s="301">
        <f>C38/(B38/4)*1000</f>
        <v>11.581580654127675</v>
      </c>
      <c r="F38" s="270">
        <f>SUM(F39:F43)</f>
        <v>396</v>
      </c>
      <c r="G38" s="54"/>
      <c r="H38" s="301">
        <f>F38/C38*100</f>
        <v>45.25714285714286</v>
      </c>
      <c r="I38" s="311">
        <f>SUM(I39:I43)</f>
        <v>3</v>
      </c>
      <c r="J38" s="193">
        <f>SUM(J39:J43)</f>
        <v>612</v>
      </c>
      <c r="K38" s="238"/>
      <c r="L38" s="301">
        <f t="shared" si="0"/>
        <v>8.1004884118013</v>
      </c>
      <c r="M38" s="231">
        <f>SUM(M39:M43)</f>
        <v>5</v>
      </c>
      <c r="N38" s="231">
        <f>SUM(N39:N43)</f>
        <v>158</v>
      </c>
      <c r="O38" s="231">
        <f>SUM(O39:O43)</f>
        <v>64</v>
      </c>
      <c r="P38" s="231"/>
      <c r="Q38" s="218">
        <v>279</v>
      </c>
      <c r="R38" s="148"/>
      <c r="S38" s="149"/>
    </row>
    <row r="39" spans="1:19" ht="12.75">
      <c r="A39" s="37" t="s">
        <v>46</v>
      </c>
      <c r="B39" s="262">
        <v>63966</v>
      </c>
      <c r="C39" s="118">
        <v>186</v>
      </c>
      <c r="D39" s="199"/>
      <c r="E39" s="302">
        <f t="shared" si="1"/>
        <v>11.631179063877685</v>
      </c>
      <c r="F39" s="55">
        <v>55</v>
      </c>
      <c r="G39" s="55"/>
      <c r="H39" s="302">
        <f t="shared" si="2"/>
        <v>29.56989247311828</v>
      </c>
      <c r="I39" s="313">
        <v>0</v>
      </c>
      <c r="J39" s="228">
        <v>118</v>
      </c>
      <c r="K39" s="237"/>
      <c r="L39" s="302">
        <f t="shared" si="0"/>
        <v>7.378920051277241</v>
      </c>
      <c r="M39" s="232">
        <v>0</v>
      </c>
      <c r="N39" s="232">
        <v>34</v>
      </c>
      <c r="O39" s="232">
        <v>12</v>
      </c>
      <c r="P39" s="240"/>
      <c r="Q39" s="219" t="s">
        <v>17</v>
      </c>
      <c r="R39" s="148"/>
      <c r="S39" s="149"/>
    </row>
    <row r="40" spans="1:19" ht="12.75">
      <c r="A40" s="37" t="s">
        <v>47</v>
      </c>
      <c r="B40" s="262">
        <v>34690</v>
      </c>
      <c r="C40" s="118">
        <v>93</v>
      </c>
      <c r="D40" s="199"/>
      <c r="E40" s="302">
        <f t="shared" si="1"/>
        <v>10.723551455750936</v>
      </c>
      <c r="F40" s="55">
        <v>39</v>
      </c>
      <c r="G40" s="55"/>
      <c r="H40" s="302">
        <f t="shared" si="2"/>
        <v>41.935483870967744</v>
      </c>
      <c r="I40" s="313">
        <v>0</v>
      </c>
      <c r="J40" s="228">
        <v>79</v>
      </c>
      <c r="K40" s="237"/>
      <c r="L40" s="302">
        <f t="shared" si="0"/>
        <v>9.109253387143267</v>
      </c>
      <c r="M40" s="232">
        <v>0</v>
      </c>
      <c r="N40" s="232">
        <v>18</v>
      </c>
      <c r="O40" s="232">
        <v>11</v>
      </c>
      <c r="P40" s="240"/>
      <c r="Q40" s="219" t="s">
        <v>17</v>
      </c>
      <c r="R40" s="148"/>
      <c r="S40" s="149"/>
    </row>
    <row r="41" spans="1:21" ht="12.75">
      <c r="A41" s="37" t="s">
        <v>48</v>
      </c>
      <c r="B41" s="262">
        <v>110397</v>
      </c>
      <c r="C41" s="118">
        <v>334</v>
      </c>
      <c r="D41" s="199"/>
      <c r="E41" s="302">
        <f t="shared" si="1"/>
        <v>12.101778128028842</v>
      </c>
      <c r="F41" s="55">
        <v>204</v>
      </c>
      <c r="G41" s="55"/>
      <c r="H41" s="302">
        <f t="shared" si="2"/>
        <v>61.07784431137725</v>
      </c>
      <c r="I41" s="312">
        <v>1</v>
      </c>
      <c r="J41" s="228">
        <v>226</v>
      </c>
      <c r="K41" s="237"/>
      <c r="L41" s="302">
        <f t="shared" si="0"/>
        <v>8.188628314175205</v>
      </c>
      <c r="M41" s="232">
        <v>2</v>
      </c>
      <c r="N41" s="232">
        <v>63</v>
      </c>
      <c r="O41" s="232">
        <v>20</v>
      </c>
      <c r="P41" s="240"/>
      <c r="Q41" s="219" t="s">
        <v>17</v>
      </c>
      <c r="R41" s="148"/>
      <c r="S41" s="149"/>
      <c r="U41" s="149"/>
    </row>
    <row r="42" spans="1:21" ht="12.75">
      <c r="A42" s="37" t="s">
        <v>49</v>
      </c>
      <c r="B42" s="262">
        <v>52869</v>
      </c>
      <c r="C42" s="118">
        <v>159</v>
      </c>
      <c r="D42" s="199"/>
      <c r="E42" s="302">
        <f t="shared" si="1"/>
        <v>12.029733870510128</v>
      </c>
      <c r="F42" s="55">
        <v>46</v>
      </c>
      <c r="G42" s="55"/>
      <c r="H42" s="302">
        <f t="shared" si="2"/>
        <v>28.930817610062892</v>
      </c>
      <c r="I42" s="313">
        <v>1</v>
      </c>
      <c r="J42" s="228">
        <v>103</v>
      </c>
      <c r="K42" s="237"/>
      <c r="L42" s="302">
        <f t="shared" si="0"/>
        <v>7.792846469575744</v>
      </c>
      <c r="M42" s="232">
        <v>3</v>
      </c>
      <c r="N42" s="232">
        <v>30</v>
      </c>
      <c r="O42" s="232">
        <v>10</v>
      </c>
      <c r="P42" s="240"/>
      <c r="Q42" s="219" t="s">
        <v>17</v>
      </c>
      <c r="R42" s="148"/>
      <c r="S42" s="149"/>
      <c r="U42" s="149"/>
    </row>
    <row r="43" spans="1:21" ht="12.75">
      <c r="A43" s="37" t="s">
        <v>50</v>
      </c>
      <c r="B43" s="262">
        <v>40282</v>
      </c>
      <c r="C43" s="118">
        <v>103</v>
      </c>
      <c r="D43" s="199"/>
      <c r="E43" s="302">
        <f t="shared" si="1"/>
        <v>10.227893351869321</v>
      </c>
      <c r="F43" s="55">
        <v>52</v>
      </c>
      <c r="G43" s="55"/>
      <c r="H43" s="302">
        <f t="shared" si="2"/>
        <v>50.48543689320388</v>
      </c>
      <c r="I43" s="313">
        <v>1</v>
      </c>
      <c r="J43" s="228">
        <v>86</v>
      </c>
      <c r="K43" s="237"/>
      <c r="L43" s="302">
        <f t="shared" si="0"/>
        <v>8.539794449133609</v>
      </c>
      <c r="M43" s="232">
        <v>0</v>
      </c>
      <c r="N43" s="232">
        <v>13</v>
      </c>
      <c r="O43" s="232">
        <v>11</v>
      </c>
      <c r="P43" s="240"/>
      <c r="Q43" s="219" t="s">
        <v>17</v>
      </c>
      <c r="R43" s="148"/>
      <c r="S43" s="149"/>
      <c r="U43" s="149"/>
    </row>
    <row r="44" spans="1:18" ht="13.5" thickBot="1">
      <c r="A44" s="39"/>
      <c r="B44" s="224"/>
      <c r="C44" s="42"/>
      <c r="D44" s="41"/>
      <c r="E44" s="43"/>
      <c r="F44" s="41"/>
      <c r="G44" s="41"/>
      <c r="H44" s="188"/>
      <c r="I44" s="314"/>
      <c r="J44" s="229"/>
      <c r="K44" s="248"/>
      <c r="L44" s="246"/>
      <c r="M44" s="235"/>
      <c r="N44" s="241"/>
      <c r="O44" s="241"/>
      <c r="P44" s="242"/>
      <c r="Q44" s="220"/>
      <c r="R44" s="150"/>
    </row>
    <row r="46" spans="1:8" ht="13.5">
      <c r="A46" s="53" t="s">
        <v>214</v>
      </c>
      <c r="B46" s="249"/>
      <c r="C46" s="25"/>
      <c r="D46" s="25"/>
      <c r="E46" s="25"/>
      <c r="F46" s="25"/>
      <c r="G46" s="25"/>
      <c r="H46" s="25"/>
    </row>
    <row r="47" spans="1:8" ht="13.5">
      <c r="A47" s="53" t="s">
        <v>184</v>
      </c>
      <c r="B47" s="249"/>
      <c r="C47" s="25"/>
      <c r="D47" s="25"/>
      <c r="E47" s="25"/>
      <c r="F47" s="25"/>
      <c r="G47" s="25"/>
      <c r="H47" s="25"/>
    </row>
    <row r="48" spans="1:8" ht="12">
      <c r="A48" s="187" t="s">
        <v>212</v>
      </c>
      <c r="B48" s="249"/>
      <c r="C48" s="25"/>
      <c r="D48" s="25"/>
      <c r="E48" s="25"/>
      <c r="F48" s="25"/>
      <c r="G48" s="25"/>
      <c r="H48" s="25"/>
    </row>
    <row r="49" ht="12">
      <c r="L49" s="247"/>
    </row>
  </sheetData>
  <sheetProtection/>
  <mergeCells count="18">
    <mergeCell ref="A2:O2"/>
    <mergeCell ref="C3:H3"/>
    <mergeCell ref="F6:G6"/>
    <mergeCell ref="C4:D6"/>
    <mergeCell ref="Q3:R6"/>
    <mergeCell ref="A3:A6"/>
    <mergeCell ref="B3:B6"/>
    <mergeCell ref="J4:M4"/>
    <mergeCell ref="L5:L6"/>
    <mergeCell ref="M5:M6"/>
    <mergeCell ref="E4:E6"/>
    <mergeCell ref="F4:H5"/>
    <mergeCell ref="I3:I6"/>
    <mergeCell ref="J5:K6"/>
    <mergeCell ref="J3:P3"/>
    <mergeCell ref="N4:P4"/>
    <mergeCell ref="O5:P6"/>
    <mergeCell ref="N5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Elaine Longden</cp:lastModifiedBy>
  <cp:lastPrinted>2019-09-23T11:47:22Z</cp:lastPrinted>
  <dcterms:created xsi:type="dcterms:W3CDTF">2011-05-12T09:26:44Z</dcterms:created>
  <dcterms:modified xsi:type="dcterms:W3CDTF">2020-09-10T09:02:13Z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