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2347870\Documents\Uploads\manager support\"/>
    </mc:Choice>
  </mc:AlternateContent>
  <xr:revisionPtr revIDLastSave="0" documentId="8_{F632BA28-56DE-4B6F-B2AE-0CCCDCEF08A5}" xr6:coauthVersionLast="36" xr6:coauthVersionMax="36" xr10:uidLastSave="{00000000-0000-0000-0000-000000000000}"/>
  <bookViews>
    <workbookView xWindow="0" yWindow="0" windowWidth="13125" windowHeight="6105" xr2:uid="{00000000-000D-0000-FFFF-FFFF00000000}"/>
  </bookViews>
  <sheets>
    <sheet name="Cover_sheet" sheetId="1" r:id="rId1"/>
    <sheet name="Table of Contents" sheetId="2" r:id="rId2"/>
    <sheet name="Notes" sheetId="3" r:id="rId3"/>
    <sheet name="Country" sheetId="4" r:id="rId4"/>
    <sheet name="Sex" sheetId="5" r:id="rId5"/>
    <sheet name="Age" sheetId="6" r:id="rId6"/>
    <sheet name="Industry" sheetId="7" r:id="rId7"/>
    <sheet name="Size" sheetId="8" r:id="rId8"/>
    <sheet name="Sector" sheetId="9" r:id="rId9"/>
    <sheet name="FtPt" sheetId="10" r:id="rId10"/>
  </sheets>
  <calcPr calcId="191029"/>
</workbook>
</file>

<file path=xl/calcChain.xml><?xml version="1.0" encoding="utf-8"?>
<calcChain xmlns="http://schemas.openxmlformats.org/spreadsheetml/2006/main">
  <c r="B12" i="2" l="1"/>
  <c r="B11" i="2"/>
  <c r="B10" i="2"/>
  <c r="B9" i="2"/>
  <c r="B8" i="2"/>
  <c r="B7" i="2"/>
  <c r="B6" i="2"/>
  <c r="B5" i="2"/>
  <c r="B4" i="2"/>
  <c r="B3" i="2"/>
</calcChain>
</file>

<file path=xl/sharedStrings.xml><?xml version="1.0" encoding="utf-8"?>
<sst xmlns="http://schemas.openxmlformats.org/spreadsheetml/2006/main" count="193" uniqueCount="123">
  <si>
    <t>Line Manager Support Headline Tables 2022</t>
  </si>
  <si>
    <t>This document contains the first release of results of the new work quality question on Line Manager Support for the year 2022.</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</si>
  <si>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t>
  </si>
  <si>
    <t>Data was taken from the annual dataset from the Labour Force Survey.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2,500 households, made up of five 'waves', each containing approximately 500 private households, with a total of around 4000 individuals.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</si>
  <si>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provide an estimate for Northern Ireland.</t>
  </si>
  <si>
    <t>Because the LFS is a sample survey, results are subject to sampling error, i.e. the actual proportion of the population in private households with a particular characteristic may differ from the proportion of the LFS sample with that characteristic.</t>
  </si>
  <si>
    <t>Publication dates</t>
  </si>
  <si>
    <t>The data tables within this spreadsheet were published at 9.30am on 15 June 2023.</t>
  </si>
  <si>
    <t>Notes, shading, no data and rounding</t>
  </si>
  <si>
    <t>Some cells in the tables refer to notes which can be found in the notes worksheet. Note markers are presented in square brackets, for example: [note 1]. 
Shaded estimates are based on a small sample size. This may result in less precise estimates, which should be used with caution. Unshaded estimates are based on a larger-sample size. This is likely to result in estimates of higher precision, although they will still be subject to some sampling variability. 
Estimates under a cell count of 3 are disclosive and therefore suppressed and are identified by [d] in the cell, if applicable.</t>
  </si>
  <si>
    <t>LFS revisions and the impact of Covid</t>
  </si>
  <si>
    <t>Typically, the Office for National Statistics (ONS) would reweight the LFS every two years to take account of updated population estimates and projections.
Since the onset of the pandemic, the ONS have been monitoring the impact and as a result, there have been three LFS reweightings to improve the estimates. In June 2022, the LFS estimates were reweighted from January-March 2020 to January-March 2022 using updated PAYE Real-Time Information data and with the introduction of the non-response bias adjustment to NI data. An overview of the impact of reweighting on the quarterly NI estimates of unemployment, employment, and economic inactivity is available on the LFS Background Information section on the NISRA website. This paper also contains the detail on two previous LFS reweighting since the onset of the COVID-19 pandemic, in October 2020 and July 2021.  
The population totals used for the latest LFS estimates use projected growth rates from RTI data for UK, EU and non-EU populations based on 2021 patterns. The total population used for the LFS therefore does not take into account any changes in migration, birth rates, death rates etc. since June 2021 and hence levels estimates may be under- or over-estimating the true values and should be used with caution. Estimates of rates will, however, be robust.</t>
  </si>
  <si>
    <t>Background information - LFS</t>
  </si>
  <si>
    <t>Impact of reweighting on Labour Force Survey key indicators, UK: 2022</t>
  </si>
  <si>
    <t>More information on the revision policy concerning labour market statistics can be found through the following link:</t>
  </si>
  <si>
    <t>Revisions policies for labour market statistics</t>
  </si>
  <si>
    <t>More labour market data</t>
  </si>
  <si>
    <t>Labour Market and Social Welfare</t>
  </si>
  <si>
    <t>For further information contact:</t>
  </si>
  <si>
    <t>Holly McAteer</t>
  </si>
  <si>
    <t>Line Manager Support in Northern Ireland</t>
  </si>
  <si>
    <t>holly.mcateer@nisra.gov.uk</t>
  </si>
  <si>
    <t>Table of contents</t>
  </si>
  <si>
    <t>Sheet name</t>
  </si>
  <si>
    <t>Table name</t>
  </si>
  <si>
    <t>Table title</t>
  </si>
  <si>
    <t>Date first published</t>
  </si>
  <si>
    <t>Line Manager Support, employees aged 18 and over, percentage, 2022</t>
  </si>
  <si>
    <t>15 June 2023</t>
  </si>
  <si>
    <t>Line Manager Support, employees aged 18 and over, NI and UK, percentage, 2022</t>
  </si>
  <si>
    <t>Line Manager Support by sex, NI, employees aged 18 and over, percentage, 2022</t>
  </si>
  <si>
    <t>Line Manager Support by age, NI, employees aged 18 and over, percentage, 2022</t>
  </si>
  <si>
    <t>Line Manager Support by broad industry, NI, employees aged 18 and over, percentage, 2022</t>
  </si>
  <si>
    <t>Line Manager Support by industry sector, NI, employees aged 18 and over, percentage, 2022</t>
  </si>
  <si>
    <t>Line Manager Support by company size, NI, employees aged 18 and over, percentage, 2022</t>
  </si>
  <si>
    <t>Line Manager Support by public/private sector, NI, employees aged 18 and over, percentage, 2022</t>
  </si>
  <si>
    <t>Line Manager Support by working pattern, NI, employees aged 18 and over, percentage, 2022</t>
  </si>
  <si>
    <t>Notes and definitions</t>
  </si>
  <si>
    <t>Note reference</t>
  </si>
  <si>
    <t>Note or definition</t>
  </si>
  <si>
    <t>Note 1</t>
  </si>
  <si>
    <t>Note 2</t>
  </si>
  <si>
    <t>Note 3</t>
  </si>
  <si>
    <t>Note 4</t>
  </si>
  <si>
    <t>Note 5</t>
  </si>
  <si>
    <t>Line Manager Support, employees aged 18 and over, 2022</t>
  </si>
  <si>
    <t>This worksheet presents 2 tables next to each other vertically with one blank row in between each table..</t>
  </si>
  <si>
    <t>Some cells refer to notes where the explanation can be found on the Notes worksheet.</t>
  </si>
  <si>
    <t>Full explanation of notes, shading, rounding and disclosive data is available in the Cover_sheet.</t>
  </si>
  <si>
    <t>Source: Labour Force Survey, 2022</t>
  </si>
  <si>
    <t>Table 1a: Line Manager Support, employees aged 18 and over, percentage, January to December 2022</t>
  </si>
  <si>
    <t>Country</t>
  </si>
  <si>
    <t>NI</t>
  </si>
  <si>
    <t>Table 1b: Line Manager Support, employees aged 18 and over, NI and UK, percentage, January to December 2022</t>
  </si>
  <si>
    <t>UK</t>
  </si>
  <si>
    <t>Line Manager Support by sex, employees aged 18 and over, 2022</t>
  </si>
  <si>
    <t>This worksheet presents 1 table.</t>
  </si>
  <si>
    <t>Table 2a: Line Manager Support by sex, employees aged 18 and over, NI, percentage, January to December 2022</t>
  </si>
  <si>
    <t>Sex</t>
  </si>
  <si>
    <t>Female</t>
  </si>
  <si>
    <t>Male</t>
  </si>
  <si>
    <t>Line Manager Support by age, employees aged 18 and over, 2022</t>
  </si>
  <si>
    <t>This worksheet presents 2 tables next to each other vertically with one blank row in between each table.</t>
  </si>
  <si>
    <t>Table 3a: Line Manager Support by age, employees aged 18 and over, NI, percentage, January to December 2022</t>
  </si>
  <si>
    <t>Age</t>
  </si>
  <si>
    <t>18 to 39</t>
  </si>
  <si>
    <t>40 and over</t>
  </si>
  <si>
    <t>Table 3b: Line Manager Support by age, employees aged 18 and over, NI, percentage, January to December 2022</t>
  </si>
  <si>
    <t>18 to 24</t>
  </si>
  <si>
    <t>25 to 34</t>
  </si>
  <si>
    <t>35 to 49</t>
  </si>
  <si>
    <t>50 to 64</t>
  </si>
  <si>
    <t>65 and over</t>
  </si>
  <si>
    <t>Line Manager Support by industry, employees aged 18 and over, 2022</t>
  </si>
  <si>
    <t>Table 4a: Line Manager Support by broad industry, employees aged 18 and over, NI, percentage, January to December 2022</t>
  </si>
  <si>
    <t>Industry</t>
  </si>
  <si>
    <t>Construction</t>
  </si>
  <si>
    <t>Manufacturing</t>
  </si>
  <si>
    <t>Services</t>
  </si>
  <si>
    <t>Other</t>
  </si>
  <si>
    <t>Table 4b: Line Manager Support by industry sector, employees aged 18 and over, NI, percentage, January to December 2022</t>
  </si>
  <si>
    <t>A - Agriculture, forestry and fishing</t>
  </si>
  <si>
    <t>B,D,E - Energy and water,</t>
  </si>
  <si>
    <t>C -Manufacturing</t>
  </si>
  <si>
    <t>F - Construction</t>
  </si>
  <si>
    <t>G,I -Hospitality and retail</t>
  </si>
  <si>
    <t>H,J -Transport and communication</t>
  </si>
  <si>
    <t>K,L,M,N - Banking and finance</t>
  </si>
  <si>
    <t>O,P,Q - Public admin, education and health</t>
  </si>
  <si>
    <t>R,S - Other-services</t>
  </si>
  <si>
    <t>Line Manager Support by company size, employees aged 18 and over, 2022</t>
  </si>
  <si>
    <t>Table 5: Line Manager Support by company size, employees aged 18 and over, NI, percentage, January to December 2022</t>
  </si>
  <si>
    <t>Company size</t>
  </si>
  <si>
    <t>Small (1 to 49 employees)</t>
  </si>
  <si>
    <t>Medium (50 to 249 employees)</t>
  </si>
  <si>
    <t>Large (250+ employees)</t>
  </si>
  <si>
    <t>Line Manager Support by public or private sector, employees aged 18 and over, 2022</t>
  </si>
  <si>
    <t>Table 6: Line Manager Support by public or private sector, employees aged 18 and over, NI, percentage, January to December 2022</t>
  </si>
  <si>
    <t>Public or Private</t>
  </si>
  <si>
    <t>Private</t>
  </si>
  <si>
    <t>Public</t>
  </si>
  <si>
    <t>Line Manager Support by working pattern, employees aged 18 and over, 2022</t>
  </si>
  <si>
    <t>Table 7: Line Manager Support by working pattern, employees aged 18 and over, NI, percentage, January to December 2022</t>
  </si>
  <si>
    <t>Working pattern</t>
  </si>
  <si>
    <t>Full-time</t>
  </si>
  <si>
    <t>Part-time</t>
  </si>
  <si>
    <t>Note 6</t>
  </si>
  <si>
    <r>
      <rPr>
        <b/>
        <sz val="12"/>
        <color rgb="FF000000"/>
        <rFont val="Arial"/>
        <family val="2"/>
      </rPr>
      <t>Sampling</t>
    </r>
    <r>
      <rPr>
        <sz val="12"/>
        <color rgb="FF000000"/>
        <rFont val="Arial"/>
      </rPr>
      <t xml:space="preserve">
The Labour Force Survey is a sample survey. It provides estimates of population values.  If we drew many samples each would give a different result.  The ranges shown for the LFS data contained within this document represent 95% confidence intervals (lower limit and upper limit).  We would expect that in 95% of samples the range would contain the true value.</t>
    </r>
  </si>
  <si>
    <r>
      <rPr>
        <b/>
        <sz val="12"/>
        <color rgb="FF000000"/>
        <rFont val="Arial"/>
        <family val="2"/>
      </rPr>
      <t>Employees</t>
    </r>
    <r>
      <rPr>
        <sz val="12"/>
        <color rgb="FF000000"/>
        <rFont val="Arial"/>
      </rPr>
      <t xml:space="preserve">
The division between employees and the self-employed is based on survey respondents' own assessment of their employment status.</t>
    </r>
  </si>
  <si>
    <r>
      <rPr>
        <b/>
        <sz val="12"/>
        <color rgb="FF000000"/>
        <rFont val="Arial"/>
        <family val="2"/>
      </rPr>
      <t>Agree</t>
    </r>
    <r>
      <rPr>
        <sz val="12"/>
        <color rgb="FF000000"/>
        <rFont val="Arial"/>
        <family val="2"/>
      </rPr>
      <t xml:space="preserve">
Includes employees who agreed or strongly agreed that they were supported well in their job by their immediate boss.</t>
    </r>
  </si>
  <si>
    <r>
      <rPr>
        <b/>
        <sz val="12"/>
        <color rgb="FF000000"/>
        <rFont val="Arial"/>
        <family val="2"/>
      </rPr>
      <t>Neither</t>
    </r>
    <r>
      <rPr>
        <sz val="12"/>
        <color rgb="FF000000"/>
        <rFont val="Arial"/>
        <family val="2"/>
      </rPr>
      <t xml:space="preserve">
Includes employees who neither disagreed nor agreed that they were supported well in their job by their immediate boss.</t>
    </r>
  </si>
  <si>
    <r>
      <rPr>
        <b/>
        <sz val="12"/>
        <color rgb="FF000000"/>
        <rFont val="Arial"/>
        <family val="2"/>
      </rPr>
      <t>Disgree</t>
    </r>
    <r>
      <rPr>
        <sz val="12"/>
        <color rgb="FF000000"/>
        <rFont val="Arial"/>
      </rPr>
      <t xml:space="preserve">
Includes employees who disagreed or strongly disagreed that they were supported well in their job by their immediate boss.</t>
    </r>
  </si>
  <si>
    <r>
      <rPr>
        <b/>
        <sz val="12"/>
        <color rgb="FF000000"/>
        <rFont val="Arial"/>
        <family val="2"/>
      </rPr>
      <t>Broad Industry</t>
    </r>
    <r>
      <rPr>
        <sz val="12"/>
        <color rgb="FF000000"/>
        <rFont val="Arial"/>
      </rPr>
      <t xml:space="preserve">
The estimates by industry are based on Standard Industrial Classification (SIC2007) and the employees main job.
The list below provides the detail of all industry sections contained within the broad sectors.
Construction:
F - Construction
Manufacturing:
C - Manufacturing
Services:
G - Wholesale and Retail Trade
H - Transport and Storage
I - Accommodation and food services
J - Information and communication
K - Financial and insurance activities
L - Real estate activities
M - Professional, scientific, and technical activities
N - Administrative and support service activities
O - Public administration and defence
P - Education
Q - Health and social work
R - Arts, entertainment, and recreation
S - Other-service activities
Other:
A - Agriculture, forestry, and fishing
B - Mining and quarrying
D - Electricity, gas, steam, and air conditioning supply
E - Water-supply; sewerage, waste management, and remediation activities</t>
    </r>
  </si>
  <si>
    <t>Size</t>
  </si>
  <si>
    <t>Sector</t>
  </si>
  <si>
    <t>FtPt</t>
  </si>
  <si>
    <t>[d]</t>
  </si>
  <si>
    <t>Disagree
(percentage)</t>
  </si>
  <si>
    <t>Neither
(percentage)</t>
  </si>
  <si>
    <t>Agree
(percentage)</t>
  </si>
  <si>
    <t>Strongly disagree
(percentage)</t>
  </si>
  <si>
    <t>Neither agree nor disagree
(percentage)</t>
  </si>
  <si>
    <t>Strongly agree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</si>
</sst>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2"/>
      <color rgb="FF000000"/>
      <name val="Arial"/>
    </font>
    <font>
      <u/>
      <sz val="12"/>
      <color theme="10"/>
      <name val="Arial"/>
    </font>
    <font>
      <b/>
      <sz val="15"/>
      <color rgb="FF000000"/>
      <name val="Arial"/>
    </font>
    <font>
      <b/>
      <sz val="12"/>
      <color rgb="FF000000"/>
      <name val="Arial"/>
    </font>
    <font>
      <b/>
      <sz val="12"/>
      <color rgb="FF000000"/>
      <name val="Arial"/>
      <family val="2"/>
    </font>
    <font>
      <sz val="12"/>
      <color rgb="FF000000"/>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1" fillId="0" borderId="0" xfId="0" applyFont="1" applyAlignment="1">
      <alignment wrapText="1"/>
    </xf>
    <xf numFmtId="164" fontId="0" fillId="0" borderId="0" xfId="0" applyNumberFormat="1" applyFont="1" applyAlignment="1">
      <alignment horizontal="right"/>
    </xf>
    <xf numFmtId="0" fontId="0" fillId="0" borderId="0" xfId="0" applyAlignment="1">
      <alignment vertical="top"/>
    </xf>
    <xf numFmtId="0" fontId="4" fillId="0" borderId="0" xfId="0" applyFont="1" applyAlignment="1">
      <alignment vertical="top"/>
    </xf>
    <xf numFmtId="0" fontId="5" fillId="0" borderId="0" xfId="0" applyFont="1" applyAlignment="1">
      <alignment wrapText="1"/>
    </xf>
    <xf numFmtId="0" fontId="5" fillId="0" borderId="0" xfId="0" applyFont="1"/>
    <xf numFmtId="0" fontId="2" fillId="0" borderId="0" xfId="0" applyFont="1" applyAlignment="1"/>
    <xf numFmtId="164" fontId="0" fillId="2" borderId="0" xfId="0" applyNumberFormat="1" applyFont="1" applyFill="1" applyAlignment="1">
      <alignment horizontal="right"/>
    </xf>
    <xf numFmtId="164" fontId="5" fillId="0" borderId="0" xfId="0" applyNumberFormat="1" applyFont="1" applyAlignment="1">
      <alignment horizontal="right"/>
    </xf>
    <xf numFmtId="0" fontId="4" fillId="0" borderId="0" xfId="0" applyFont="1" applyAlignment="1">
      <alignment horizontal="right" wrapText="1"/>
    </xf>
    <xf numFmtId="165" fontId="0" fillId="0" borderId="0" xfId="0" applyNumberFormat="1"/>
  </cellXfs>
  <cellStyles count="1">
    <cellStyle name="Normal" xfId="0" builtinId="0"/>
  </cellStyles>
  <dxfs count="13">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family val="2"/>
      </font>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D12" totalsRowShown="0">
  <tableColumns count="4">
    <tableColumn id="1" xr3:uid="{00000000-0010-0000-0000-000001000000}" name="Sheet name"/>
    <tableColumn id="2" xr3:uid="{00000000-0010-0000-0000-000002000000}" name="Table name"/>
    <tableColumn id="3" xr3:uid="{00000000-0010-0000-0000-000003000000}" name="Table title"/>
    <tableColumn id="4" xr3:uid="{00000000-0010-0000-0000-000004000000}" name="Date first published"/>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manager_support_size_ni" displayName="manager_support_size_ni" ref="A7:D10" totalsRowShown="0">
  <tableColumns count="4">
    <tableColumn id="1" xr3:uid="{00000000-0010-0000-0900-000001000000}" name="Company size"/>
    <tableColumn id="2" xr3:uid="{00000000-0010-0000-0900-000002000000}" name="Disagree_x000a_(percentage)" dataDxfId="8"/>
    <tableColumn id="3" xr3:uid="{00000000-0010-0000-0900-000003000000}" name="Neither_x000a_(percentage)" dataDxfId="7"/>
    <tableColumn id="4" xr3:uid="{00000000-0010-0000-0900-000004000000}" name="Agree_x000a_(percentage)" dataDxfId="6"/>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manager_support_public_private_ni" displayName="manager_support_public_private_ni" ref="A7:D9" totalsRowShown="0">
  <tableColumns count="4">
    <tableColumn id="1" xr3:uid="{00000000-0010-0000-0A00-000001000000}" name="Public or Private"/>
    <tableColumn id="2" xr3:uid="{00000000-0010-0000-0A00-000002000000}" name="Disagree_x000a_(percentage)" dataDxfId="5"/>
    <tableColumn id="3" xr3:uid="{00000000-0010-0000-0A00-000003000000}" name="Neither_x000a_(percentage)" dataDxfId="4"/>
    <tableColumn id="4" xr3:uid="{00000000-0010-0000-0A00-000004000000}" name="Agree_x000a_(percentage)" dataDxfId="3"/>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manager_support_ftpt_ni" displayName="manager_support_ftpt_ni" ref="A7:D9" totalsRowShown="0">
  <tableColumns count="4">
    <tableColumn id="1" xr3:uid="{00000000-0010-0000-0B00-000001000000}" name="Working pattern"/>
    <tableColumn id="2" xr3:uid="{00000000-0010-0000-0B00-000002000000}" name="Disagree_x000a_(percentage)" dataDxfId="2"/>
    <tableColumn id="3" xr3:uid="{00000000-0010-0000-0B00-000003000000}" name="Neither_x000a_(percentage)" dataDxfId="1"/>
    <tableColumn id="4" xr3:uid="{00000000-0010-0000-0B00-000004000000}" name="Agree_x000a_(percentage)"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2:B8" totalsRowShown="0">
  <tableColumns count="2">
    <tableColumn id="1" xr3:uid="{00000000-0010-0000-0100-000001000000}" name="Note reference" dataDxfId="12"/>
    <tableColumn id="2" xr3:uid="{00000000-0010-0000-0100-000002000000}" name="Note or definition"/>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full_breakdown" displayName="full_breakdown" ref="A7:F8" totalsRowShown="0">
  <tableColumns count="6">
    <tableColumn id="1" xr3:uid="{00000000-0010-0000-0200-000001000000}" name="Country"/>
    <tableColumn id="2" xr3:uid="{00000000-0010-0000-0200-000002000000}" name="Strongly disagree_x000a_(percentage)"/>
    <tableColumn id="3" xr3:uid="{00000000-0010-0000-0200-000003000000}" name="Disagree_x000a_(percentage)"/>
    <tableColumn id="4" xr3:uid="{00000000-0010-0000-0200-000004000000}" name="Neither agree nor disagree_x000a_(percentage)"/>
    <tableColumn id="5" xr3:uid="{00000000-0010-0000-0200-000005000000}" name="Agree_x000a_(percentage)"/>
    <tableColumn id="6" xr3:uid="{00000000-0010-0000-0200-000006000000}" name="Strongly agree_x000a_(percentag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i_uk" displayName="ni_uk" ref="A11:D13" totalsRowShown="0">
  <tableColumns count="4">
    <tableColumn id="1" xr3:uid="{00000000-0010-0000-0300-000001000000}" name="Country"/>
    <tableColumn id="2" xr3:uid="{00000000-0010-0000-0300-000002000000}" name="Disagree_x000a_(percentage)"/>
    <tableColumn id="3" xr3:uid="{00000000-0010-0000-0300-000003000000}" name="Neither_x000a_(percentage)"/>
    <tableColumn id="4" xr3:uid="{00000000-0010-0000-0300-000004000000}" name="Agree_x000a_(percentag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manager_support_sex_ni" displayName="manager_support_sex_ni" ref="A7:D9" totalsRowShown="0">
  <tableColumns count="4">
    <tableColumn id="1" xr3:uid="{00000000-0010-0000-0400-000001000000}" name="Sex"/>
    <tableColumn id="2" xr3:uid="{00000000-0010-0000-0400-000002000000}" name="Disagree_x000a_(percentage)" dataDxfId="11"/>
    <tableColumn id="3" xr3:uid="{00000000-0010-0000-0400-000003000000}" name="Neither_x000a_(percentage)" dataDxfId="10"/>
    <tableColumn id="4" xr3:uid="{00000000-0010-0000-0400-000004000000}" name="Agree_x000a_(percentage)" dataDxfId="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manager_support_age_ni" displayName="manager_support_age_ni" ref="A7:D9" totalsRowShown="0">
  <tableColumns count="4">
    <tableColumn id="1" xr3:uid="{00000000-0010-0000-0500-000001000000}" name="Age"/>
    <tableColumn id="2" xr3:uid="{00000000-0010-0000-0500-000002000000}" name="Disagree_x000a_(percentage)"/>
    <tableColumn id="3" xr3:uid="{00000000-0010-0000-0500-000003000000}" name="Neither_x000a_(percentage)"/>
    <tableColumn id="4" xr3:uid="{00000000-0010-0000-0500-000004000000}" name="Agree_x000a_(percentage)"/>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manager_support_age_expanded" displayName="manager_support_age_expanded" ref="A13:D18" totalsRowShown="0">
  <tableColumns count="4">
    <tableColumn id="1" xr3:uid="{00000000-0010-0000-0600-000001000000}" name="Age"/>
    <tableColumn id="2" xr3:uid="{00000000-0010-0000-0600-000002000000}" name="Disagree_x000a_(percentage)"/>
    <tableColumn id="3" xr3:uid="{00000000-0010-0000-0600-000003000000}" name="Neither_x000a_(percentage)"/>
    <tableColumn id="4" xr3:uid="{00000000-0010-0000-0600-000004000000}" name="Agree_x000a_(percentage)"/>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manager_support_broad_industry" displayName="manager_support_broad_industry" ref="A7:D11" totalsRowShown="0">
  <tableColumns count="4">
    <tableColumn id="1" xr3:uid="{00000000-0010-0000-0700-000001000000}" name="Industry"/>
    <tableColumn id="2" xr3:uid="{00000000-0010-0000-0700-000002000000}" name="Disagree_x000a_(percentage)"/>
    <tableColumn id="3" xr3:uid="{00000000-0010-0000-0700-000003000000}" name="Neither_x000a_(percentage)"/>
    <tableColumn id="4" xr3:uid="{00000000-0010-0000-0700-000004000000}" name="Agree_x000a_(percentage)"/>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manager_support_industry_sector" displayName="manager_support_industry_sector" ref="A15:D24" totalsRowShown="0">
  <tableColumns count="4">
    <tableColumn id="1" xr3:uid="{00000000-0010-0000-0800-000001000000}" name="Industry"/>
    <tableColumn id="2" xr3:uid="{00000000-0010-0000-0800-000002000000}" name="Disagree_x000a_(percentage)"/>
    <tableColumn id="3" xr3:uid="{00000000-0010-0000-0800-000003000000}" name="Neither_x000a_(percentage)"/>
    <tableColumn id="4" xr3:uid="{00000000-0010-0000-0800-000004000000}" name="Agree_x000a_(percentage)"/>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background-information-lfs" TargetMode="External"/><Relationship Id="rId7" Type="http://schemas.openxmlformats.org/officeDocument/2006/relationships/printerSettings" Target="../printerSettings/printerSettings1.bin"/><Relationship Id="rId2" Type="http://schemas.openxmlformats.org/officeDocument/2006/relationships/hyperlink" Target="mailto:holly.mcateer@nisra.gov.uk" TargetMode="External"/><Relationship Id="rId1" Type="http://schemas.openxmlformats.org/officeDocument/2006/relationships/hyperlink" Target="https://www.nisra.gov.uk/publications/line-manager-support-2022" TargetMode="External"/><Relationship Id="rId6" Type="http://schemas.openxmlformats.org/officeDocument/2006/relationships/hyperlink" Target="https://www.nisra.gov.uk/statistics/labour-market-and-social-welfare/labour-market-overview" TargetMode="External"/><Relationship Id="rId5" Type="http://schemas.openxmlformats.org/officeDocument/2006/relationships/hyperlink" Target="https://www.ons.gov.uk/methodology/methodologytopicsandstatisticalconcepts/revisions/revisionspoliciesforlabourmarketstatistics" TargetMode="External"/><Relationship Id="rId4" Type="http://schemas.openxmlformats.org/officeDocument/2006/relationships/hyperlink" Target="https://www.ons.gov.uk/employmentandlabourmarket/peopleinwork/employmentandemployeetypes/articles/impactofreweightingonlabourforcesurveykeyindicators/2022"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2"/>
  <sheetViews>
    <sheetView tabSelected="1" workbookViewId="0"/>
  </sheetViews>
  <sheetFormatPr defaultColWidth="10.88671875" defaultRowHeight="15" x14ac:dyDescent="0.2"/>
  <cols>
    <col min="1" max="1" width="150.77734375" customWidth="1"/>
  </cols>
  <sheetData>
    <row r="1" spans="1:1" ht="19.5" x14ac:dyDescent="0.3">
      <c r="A1" s="2" t="s">
        <v>0</v>
      </c>
    </row>
    <row r="2" spans="1:1" x14ac:dyDescent="0.2">
      <c r="A2" s="4" t="s">
        <v>1</v>
      </c>
    </row>
    <row r="3" spans="1:1" x14ac:dyDescent="0.2">
      <c r="A3" s="1" t="s">
        <v>20</v>
      </c>
    </row>
    <row r="4" spans="1:1" ht="45" x14ac:dyDescent="0.2">
      <c r="A4" s="4" t="s">
        <v>2</v>
      </c>
    </row>
    <row r="5" spans="1:1" ht="90" x14ac:dyDescent="0.2">
      <c r="A5" s="4" t="s">
        <v>3</v>
      </c>
    </row>
    <row r="6" spans="1:1" ht="30" x14ac:dyDescent="0.2">
      <c r="A6" s="4" t="s">
        <v>4</v>
      </c>
    </row>
    <row r="7" spans="1:1" ht="30" x14ac:dyDescent="0.2">
      <c r="A7" s="4" t="s">
        <v>5</v>
      </c>
    </row>
    <row r="8" spans="1:1" ht="22.15" customHeight="1" x14ac:dyDescent="0.25">
      <c r="A8" s="3" t="s">
        <v>6</v>
      </c>
    </row>
    <row r="9" spans="1:1" x14ac:dyDescent="0.2">
      <c r="A9" s="4" t="s">
        <v>7</v>
      </c>
    </row>
    <row r="10" spans="1:1" ht="22.15" customHeight="1" x14ac:dyDescent="0.25">
      <c r="A10" s="3" t="s">
        <v>8</v>
      </c>
    </row>
    <row r="11" spans="1:1" ht="90" x14ac:dyDescent="0.2">
      <c r="A11" s="4" t="s">
        <v>9</v>
      </c>
    </row>
    <row r="12" spans="1:1" ht="22.15" customHeight="1" x14ac:dyDescent="0.25">
      <c r="A12" s="3" t="s">
        <v>10</v>
      </c>
    </row>
    <row r="13" spans="1:1" ht="150" x14ac:dyDescent="0.2">
      <c r="A13" s="4" t="s">
        <v>11</v>
      </c>
    </row>
    <row r="14" spans="1:1" x14ac:dyDescent="0.2">
      <c r="A14" s="1" t="s">
        <v>12</v>
      </c>
    </row>
    <row r="15" spans="1:1" x14ac:dyDescent="0.2">
      <c r="A15" s="1" t="s">
        <v>13</v>
      </c>
    </row>
    <row r="16" spans="1:1" x14ac:dyDescent="0.2">
      <c r="A16" t="s">
        <v>14</v>
      </c>
    </row>
    <row r="17" spans="1:1" x14ac:dyDescent="0.2">
      <c r="A17" s="1" t="s">
        <v>15</v>
      </c>
    </row>
    <row r="18" spans="1:1" x14ac:dyDescent="0.2">
      <c r="A18" t="s">
        <v>16</v>
      </c>
    </row>
    <row r="19" spans="1:1" x14ac:dyDescent="0.2">
      <c r="A19" s="1" t="s">
        <v>17</v>
      </c>
    </row>
    <row r="20" spans="1:1" ht="22.15" customHeight="1" x14ac:dyDescent="0.25">
      <c r="A20" s="3" t="s">
        <v>18</v>
      </c>
    </row>
    <row r="21" spans="1:1" x14ac:dyDescent="0.2">
      <c r="A21" t="s">
        <v>19</v>
      </c>
    </row>
    <row r="22" spans="1:1" x14ac:dyDescent="0.2">
      <c r="A22" s="1" t="s">
        <v>21</v>
      </c>
    </row>
  </sheetData>
  <hyperlinks>
    <hyperlink ref="A3" r:id="rId1" xr:uid="{00000000-0004-0000-0000-000000000000}"/>
    <hyperlink ref="A22" r:id="rId2" xr:uid="{00000000-0004-0000-0000-000001000000}"/>
    <hyperlink ref="A14" r:id="rId3" xr:uid="{00000000-0004-0000-0000-000002000000}"/>
    <hyperlink ref="A15" r:id="rId4" xr:uid="{00000000-0004-0000-0000-000003000000}"/>
    <hyperlink ref="A17" r:id="rId5" xr:uid="{00000000-0004-0000-0000-000004000000}"/>
    <hyperlink ref="A19" r:id="rId6" xr:uid="{00000000-0004-0000-0000-000005000000}"/>
  </hyperlinks>
  <pageMargins left="0.7" right="0.7" top="0.75" bottom="0.75" header="0.3" footer="0.3"/>
  <pageSetup paperSize="9" scale="69" orientation="landscape"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9"/>
  <sheetViews>
    <sheetView workbookViewId="0"/>
  </sheetViews>
  <sheetFormatPr defaultColWidth="10.88671875" defaultRowHeight="15" x14ac:dyDescent="0.2"/>
  <cols>
    <col min="1" max="1" width="28.88671875" customWidth="1"/>
    <col min="2" max="2" width="12.77734375" customWidth="1"/>
    <col min="3" max="3" width="14.109375" customWidth="1"/>
    <col min="4" max="4" width="14" customWidth="1"/>
    <col min="7" max="11" width="14.77734375" customWidth="1"/>
  </cols>
  <sheetData>
    <row r="1" spans="1:4" ht="19.5" x14ac:dyDescent="0.3">
      <c r="A1" s="2" t="s">
        <v>101</v>
      </c>
    </row>
    <row r="2" spans="1:4" x14ac:dyDescent="0.2">
      <c r="A2" t="s">
        <v>56</v>
      </c>
    </row>
    <row r="3" spans="1:4" x14ac:dyDescent="0.2">
      <c r="A3" t="s">
        <v>47</v>
      </c>
    </row>
    <row r="4" spans="1:4" x14ac:dyDescent="0.2">
      <c r="A4" t="s">
        <v>48</v>
      </c>
    </row>
    <row r="5" spans="1:4" x14ac:dyDescent="0.2">
      <c r="A5" t="s">
        <v>49</v>
      </c>
    </row>
    <row r="6" spans="1:4" ht="15.75" x14ac:dyDescent="0.25">
      <c r="A6" s="3" t="s">
        <v>102</v>
      </c>
    </row>
    <row r="7" spans="1:4" ht="31.5" x14ac:dyDescent="0.25">
      <c r="A7" s="5" t="s">
        <v>103</v>
      </c>
      <c r="B7" s="15" t="s">
        <v>117</v>
      </c>
      <c r="C7" s="15" t="s">
        <v>118</v>
      </c>
      <c r="D7" s="15" t="s">
        <v>119</v>
      </c>
    </row>
    <row r="8" spans="1:4" x14ac:dyDescent="0.2">
      <c r="A8" t="s">
        <v>104</v>
      </c>
      <c r="B8" s="16">
        <v>8.3000000000000007</v>
      </c>
      <c r="C8" s="16">
        <v>10.199999999999999</v>
      </c>
      <c r="D8" s="16">
        <v>81.400000000000006</v>
      </c>
    </row>
    <row r="9" spans="1:4" x14ac:dyDescent="0.2">
      <c r="A9" t="s">
        <v>105</v>
      </c>
      <c r="B9" s="16">
        <v>8.5</v>
      </c>
      <c r="C9" s="16">
        <v>13</v>
      </c>
      <c r="D9" s="16">
        <v>78.599999999999994</v>
      </c>
    </row>
  </sheetData>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2"/>
  <sheetViews>
    <sheetView workbookViewId="0"/>
  </sheetViews>
  <sheetFormatPr defaultColWidth="10.88671875" defaultRowHeight="15" x14ac:dyDescent="0.2"/>
  <cols>
    <col min="1" max="2" width="15.77734375" customWidth="1"/>
    <col min="3" max="3" width="84.77734375" customWidth="1"/>
    <col min="4" max="4" width="20.77734375" customWidth="1"/>
  </cols>
  <sheetData>
    <row r="1" spans="1:4" ht="19.5" x14ac:dyDescent="0.3">
      <c r="A1" s="2" t="s">
        <v>22</v>
      </c>
    </row>
    <row r="2" spans="1:4" ht="27" customHeight="1" x14ac:dyDescent="0.25">
      <c r="A2" s="5" t="s">
        <v>23</v>
      </c>
      <c r="B2" s="5" t="s">
        <v>24</v>
      </c>
      <c r="C2" s="5" t="s">
        <v>25</v>
      </c>
      <c r="D2" s="5" t="s">
        <v>26</v>
      </c>
    </row>
    <row r="3" spans="1:4" x14ac:dyDescent="0.2">
      <c r="A3" s="11" t="s">
        <v>51</v>
      </c>
      <c r="B3" s="6" t="str">
        <f>HYPERLINK("#1!A7", "1a")</f>
        <v>1a</v>
      </c>
      <c r="C3" t="s">
        <v>27</v>
      </c>
      <c r="D3" t="s">
        <v>28</v>
      </c>
    </row>
    <row r="4" spans="1:4" x14ac:dyDescent="0.2">
      <c r="A4" s="11" t="s">
        <v>51</v>
      </c>
      <c r="B4" s="6" t="str">
        <f>HYPERLINK("#1!A11", "1b")</f>
        <v>1b</v>
      </c>
      <c r="C4" t="s">
        <v>29</v>
      </c>
      <c r="D4" t="s">
        <v>28</v>
      </c>
    </row>
    <row r="5" spans="1:4" x14ac:dyDescent="0.2">
      <c r="A5" s="11" t="s">
        <v>58</v>
      </c>
      <c r="B5" s="6" t="str">
        <f>HYPERLINK("#2!A7", "2")</f>
        <v>2</v>
      </c>
      <c r="C5" t="s">
        <v>30</v>
      </c>
      <c r="D5" t="s">
        <v>28</v>
      </c>
    </row>
    <row r="6" spans="1:4" x14ac:dyDescent="0.2">
      <c r="A6" s="11" t="s">
        <v>64</v>
      </c>
      <c r="B6" s="6" t="str">
        <f>HYPERLINK("#3!A7", "3a")</f>
        <v>3a</v>
      </c>
      <c r="C6" t="s">
        <v>31</v>
      </c>
      <c r="D6" t="s">
        <v>28</v>
      </c>
    </row>
    <row r="7" spans="1:4" x14ac:dyDescent="0.2">
      <c r="A7" s="11" t="s">
        <v>64</v>
      </c>
      <c r="B7" s="6" t="str">
        <f>HYPERLINK("#3!A12", "3b")</f>
        <v>3b</v>
      </c>
      <c r="C7" t="s">
        <v>31</v>
      </c>
      <c r="D7" t="s">
        <v>28</v>
      </c>
    </row>
    <row r="8" spans="1:4" x14ac:dyDescent="0.2">
      <c r="A8" s="11" t="s">
        <v>75</v>
      </c>
      <c r="B8" s="6" t="str">
        <f>HYPERLINK("#4!A7", "4a")</f>
        <v>4a</v>
      </c>
      <c r="C8" t="s">
        <v>32</v>
      </c>
      <c r="D8" t="s">
        <v>28</v>
      </c>
    </row>
    <row r="9" spans="1:4" x14ac:dyDescent="0.2">
      <c r="A9" s="11" t="s">
        <v>75</v>
      </c>
      <c r="B9" s="1" t="str">
        <f>HYPERLINK("#4!A14", "4b")</f>
        <v>4b</v>
      </c>
      <c r="C9" t="s">
        <v>33</v>
      </c>
      <c r="D9" t="s">
        <v>28</v>
      </c>
    </row>
    <row r="10" spans="1:4" x14ac:dyDescent="0.2">
      <c r="A10" s="11" t="s">
        <v>113</v>
      </c>
      <c r="B10" s="1" t="str">
        <f>HYPERLINK("#5!A7", "5")</f>
        <v>5</v>
      </c>
      <c r="C10" t="s">
        <v>34</v>
      </c>
      <c r="D10" t="s">
        <v>28</v>
      </c>
    </row>
    <row r="11" spans="1:4" x14ac:dyDescent="0.2">
      <c r="A11" s="11" t="s">
        <v>114</v>
      </c>
      <c r="B11" s="1" t="str">
        <f>HYPERLINK("#6!A7", "6")</f>
        <v>6</v>
      </c>
      <c r="C11" t="s">
        <v>35</v>
      </c>
      <c r="D11" t="s">
        <v>28</v>
      </c>
    </row>
    <row r="12" spans="1:4" x14ac:dyDescent="0.2">
      <c r="A12" s="11" t="s">
        <v>115</v>
      </c>
      <c r="B12" s="1" t="str">
        <f>HYPERLINK("#7!A7", "7")</f>
        <v>7</v>
      </c>
      <c r="C12" t="s">
        <v>36</v>
      </c>
      <c r="D12" t="s">
        <v>28</v>
      </c>
    </row>
  </sheetData>
  <pageMargins left="0.7" right="0.7" top="0.75" bottom="0.75" header="0.3" footer="0.3"/>
  <pageSetup paperSize="9" scale="8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0"/>
  <sheetViews>
    <sheetView workbookViewId="0"/>
  </sheetViews>
  <sheetFormatPr defaultColWidth="10.88671875" defaultRowHeight="15" x14ac:dyDescent="0.2"/>
  <cols>
    <col min="1" max="1" width="16.77734375" style="8" customWidth="1"/>
    <col min="2" max="2" width="140.77734375" customWidth="1"/>
  </cols>
  <sheetData>
    <row r="1" spans="1:2" ht="19.5" x14ac:dyDescent="0.3">
      <c r="A1" s="12" t="s">
        <v>37</v>
      </c>
    </row>
    <row r="2" spans="1:2" ht="15.75" x14ac:dyDescent="0.25">
      <c r="A2" s="5" t="s">
        <v>38</v>
      </c>
      <c r="B2" s="5" t="s">
        <v>39</v>
      </c>
    </row>
    <row r="3" spans="1:2" ht="60.75" x14ac:dyDescent="0.2">
      <c r="A3" s="9" t="s">
        <v>40</v>
      </c>
      <c r="B3" s="10" t="s">
        <v>107</v>
      </c>
    </row>
    <row r="4" spans="1:2" ht="30.75" x14ac:dyDescent="0.2">
      <c r="A4" s="9" t="s">
        <v>41</v>
      </c>
      <c r="B4" s="10" t="s">
        <v>108</v>
      </c>
    </row>
    <row r="5" spans="1:2" ht="30.75" x14ac:dyDescent="0.2">
      <c r="A5" s="9" t="s">
        <v>42</v>
      </c>
      <c r="B5" s="10" t="s">
        <v>109</v>
      </c>
    </row>
    <row r="6" spans="1:2" ht="30.75" x14ac:dyDescent="0.2">
      <c r="A6" s="9" t="s">
        <v>43</v>
      </c>
      <c r="B6" s="10" t="s">
        <v>110</v>
      </c>
    </row>
    <row r="7" spans="1:2" ht="30.75" x14ac:dyDescent="0.2">
      <c r="A7" s="9" t="s">
        <v>44</v>
      </c>
      <c r="B7" s="10" t="s">
        <v>111</v>
      </c>
    </row>
    <row r="8" spans="1:2" ht="390.75" x14ac:dyDescent="0.2">
      <c r="A8" s="9" t="s">
        <v>106</v>
      </c>
      <c r="B8" s="10" t="s">
        <v>112</v>
      </c>
    </row>
    <row r="9" spans="1:2" x14ac:dyDescent="0.2">
      <c r="B9" s="4"/>
    </row>
    <row r="10" spans="1:2" x14ac:dyDescent="0.2">
      <c r="B10" s="4"/>
    </row>
  </sheetData>
  <pageMargins left="0.7" right="0.7" top="0.75" bottom="0.75" header="0.3" footer="0.3"/>
  <pageSetup paperSize="9" scale="69" orientation="landscape"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3"/>
  <sheetViews>
    <sheetView workbookViewId="0"/>
  </sheetViews>
  <sheetFormatPr defaultColWidth="10.88671875" defaultRowHeight="15" x14ac:dyDescent="0.2"/>
  <cols>
    <col min="1" max="1" width="24.77734375" customWidth="1"/>
    <col min="2" max="8" width="14.77734375" customWidth="1"/>
  </cols>
  <sheetData>
    <row r="1" spans="1:6" ht="19.5" x14ac:dyDescent="0.3">
      <c r="A1" s="2" t="s">
        <v>45</v>
      </c>
    </row>
    <row r="2" spans="1:6" x14ac:dyDescent="0.2">
      <c r="A2" t="s">
        <v>46</v>
      </c>
    </row>
    <row r="3" spans="1:6" x14ac:dyDescent="0.2">
      <c r="A3" t="s">
        <v>47</v>
      </c>
    </row>
    <row r="4" spans="1:6" x14ac:dyDescent="0.2">
      <c r="A4" t="s">
        <v>48</v>
      </c>
    </row>
    <row r="5" spans="1:6" x14ac:dyDescent="0.2">
      <c r="A5" t="s">
        <v>49</v>
      </c>
    </row>
    <row r="6" spans="1:6" ht="15.75" x14ac:dyDescent="0.25">
      <c r="A6" s="3" t="s">
        <v>50</v>
      </c>
    </row>
    <row r="7" spans="1:6" ht="47.25" x14ac:dyDescent="0.25">
      <c r="A7" s="5" t="s">
        <v>51</v>
      </c>
      <c r="B7" s="15" t="s">
        <v>120</v>
      </c>
      <c r="C7" s="15" t="s">
        <v>117</v>
      </c>
      <c r="D7" s="15" t="s">
        <v>121</v>
      </c>
      <c r="E7" s="15" t="s">
        <v>119</v>
      </c>
      <c r="F7" s="15" t="s">
        <v>122</v>
      </c>
    </row>
    <row r="8" spans="1:6" x14ac:dyDescent="0.2">
      <c r="A8" t="s">
        <v>52</v>
      </c>
      <c r="B8">
        <v>3.5</v>
      </c>
      <c r="C8">
        <v>4.9000000000000004</v>
      </c>
      <c r="D8">
        <v>10.8</v>
      </c>
      <c r="E8">
        <v>43.2</v>
      </c>
      <c r="F8">
        <v>37.5</v>
      </c>
    </row>
    <row r="10" spans="1:6" ht="15.75" x14ac:dyDescent="0.25">
      <c r="A10" s="3" t="s">
        <v>53</v>
      </c>
    </row>
    <row r="11" spans="1:6" ht="31.5" x14ac:dyDescent="0.25">
      <c r="A11" s="5" t="s">
        <v>51</v>
      </c>
      <c r="B11" s="15" t="s">
        <v>117</v>
      </c>
      <c r="C11" s="15" t="s">
        <v>118</v>
      </c>
      <c r="D11" s="15" t="s">
        <v>119</v>
      </c>
    </row>
    <row r="12" spans="1:6" x14ac:dyDescent="0.2">
      <c r="A12" t="s">
        <v>52</v>
      </c>
      <c r="B12">
        <v>8.4</v>
      </c>
      <c r="C12">
        <v>10.8</v>
      </c>
      <c r="D12">
        <v>80.8</v>
      </c>
    </row>
    <row r="13" spans="1:6" x14ac:dyDescent="0.2">
      <c r="A13" t="s">
        <v>54</v>
      </c>
      <c r="B13">
        <v>9.9</v>
      </c>
      <c r="C13" s="16">
        <v>15</v>
      </c>
      <c r="D13">
        <v>75.2</v>
      </c>
    </row>
  </sheetData>
  <pageMargins left="0.7" right="0.7" top="0.75" bottom="0.75" header="0.3" footer="0.3"/>
  <pageSetup paperSize="9" orientation="landscape"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9"/>
  <sheetViews>
    <sheetView workbookViewId="0"/>
  </sheetViews>
  <sheetFormatPr defaultColWidth="10.88671875" defaultRowHeight="15" x14ac:dyDescent="0.2"/>
  <cols>
    <col min="1" max="1" width="24.77734375" customWidth="1"/>
    <col min="2" max="6" width="14.77734375" customWidth="1"/>
  </cols>
  <sheetData>
    <row r="1" spans="1:4" ht="19.5" x14ac:dyDescent="0.3">
      <c r="A1" s="2" t="s">
        <v>55</v>
      </c>
    </row>
    <row r="2" spans="1:4" x14ac:dyDescent="0.2">
      <c r="A2" t="s">
        <v>56</v>
      </c>
    </row>
    <row r="3" spans="1:4" x14ac:dyDescent="0.2">
      <c r="A3" t="s">
        <v>47</v>
      </c>
    </row>
    <row r="4" spans="1:4" x14ac:dyDescent="0.2">
      <c r="A4" t="s">
        <v>48</v>
      </c>
    </row>
    <row r="5" spans="1:4" x14ac:dyDescent="0.2">
      <c r="A5" t="s">
        <v>49</v>
      </c>
    </row>
    <row r="6" spans="1:4" ht="15.75" x14ac:dyDescent="0.25">
      <c r="A6" s="3" t="s">
        <v>57</v>
      </c>
    </row>
    <row r="7" spans="1:4" ht="31.5" x14ac:dyDescent="0.25">
      <c r="A7" s="5" t="s">
        <v>58</v>
      </c>
      <c r="B7" s="15" t="s">
        <v>117</v>
      </c>
      <c r="C7" s="15" t="s">
        <v>118</v>
      </c>
      <c r="D7" s="15" t="s">
        <v>119</v>
      </c>
    </row>
    <row r="8" spans="1:4" x14ac:dyDescent="0.2">
      <c r="A8" t="s">
        <v>59</v>
      </c>
      <c r="B8" s="16">
        <v>8.6999999999999993</v>
      </c>
      <c r="C8" s="16">
        <v>12.2</v>
      </c>
      <c r="D8" s="16">
        <v>79.099999999999994</v>
      </c>
    </row>
    <row r="9" spans="1:4" x14ac:dyDescent="0.2">
      <c r="A9" t="s">
        <v>60</v>
      </c>
      <c r="B9" s="16">
        <v>8</v>
      </c>
      <c r="C9" s="16">
        <v>9.5</v>
      </c>
      <c r="D9" s="16">
        <v>82.5</v>
      </c>
    </row>
  </sheetData>
  <pageMargins left="0.7" right="0.7" top="0.75" bottom="0.75" header="0.3" footer="0.3"/>
  <pageSetup paperSize="9" orientation="landscape"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workbookViewId="0"/>
  </sheetViews>
  <sheetFormatPr defaultColWidth="10.88671875" defaultRowHeight="15" x14ac:dyDescent="0.2"/>
  <cols>
    <col min="1" max="1" width="34.77734375" customWidth="1"/>
    <col min="2" max="6" width="14.77734375" customWidth="1"/>
  </cols>
  <sheetData>
    <row r="1" spans="1:6" ht="19.5" x14ac:dyDescent="0.3">
      <c r="A1" s="2" t="s">
        <v>61</v>
      </c>
    </row>
    <row r="2" spans="1:6" x14ac:dyDescent="0.2">
      <c r="A2" t="s">
        <v>62</v>
      </c>
    </row>
    <row r="3" spans="1:6" x14ac:dyDescent="0.2">
      <c r="A3" t="s">
        <v>47</v>
      </c>
    </row>
    <row r="4" spans="1:6" x14ac:dyDescent="0.2">
      <c r="A4" t="s">
        <v>48</v>
      </c>
    </row>
    <row r="5" spans="1:6" x14ac:dyDescent="0.2">
      <c r="A5" t="s">
        <v>49</v>
      </c>
    </row>
    <row r="6" spans="1:6" ht="15.75" x14ac:dyDescent="0.25">
      <c r="A6" s="3" t="s">
        <v>63</v>
      </c>
    </row>
    <row r="7" spans="1:6" ht="31.5" x14ac:dyDescent="0.25">
      <c r="A7" s="5" t="s">
        <v>64</v>
      </c>
      <c r="B7" s="15" t="s">
        <v>117</v>
      </c>
      <c r="C7" s="15" t="s">
        <v>118</v>
      </c>
      <c r="D7" s="15" t="s">
        <v>119</v>
      </c>
    </row>
    <row r="8" spans="1:6" x14ac:dyDescent="0.2">
      <c r="A8" t="s">
        <v>65</v>
      </c>
      <c r="B8" s="7">
        <v>8</v>
      </c>
      <c r="C8" s="7">
        <v>10.7</v>
      </c>
      <c r="D8" s="7">
        <v>81.3</v>
      </c>
      <c r="E8" s="7"/>
      <c r="F8" s="7"/>
    </row>
    <row r="9" spans="1:6" x14ac:dyDescent="0.2">
      <c r="A9" t="s">
        <v>66</v>
      </c>
      <c r="B9" s="7">
        <v>8.8000000000000007</v>
      </c>
      <c r="C9" s="7">
        <v>11</v>
      </c>
      <c r="D9" s="7">
        <v>80.2</v>
      </c>
      <c r="E9" s="7"/>
      <c r="F9" s="7"/>
    </row>
    <row r="10" spans="1:6" x14ac:dyDescent="0.2">
      <c r="B10" s="7"/>
      <c r="C10" s="7"/>
      <c r="D10" s="7"/>
      <c r="E10" s="7"/>
      <c r="F10" s="7"/>
    </row>
    <row r="11" spans="1:6" x14ac:dyDescent="0.2">
      <c r="B11" s="7"/>
      <c r="C11" s="7"/>
      <c r="D11" s="7"/>
      <c r="E11" s="7"/>
      <c r="F11" s="7"/>
    </row>
    <row r="12" spans="1:6" ht="15.75" x14ac:dyDescent="0.25">
      <c r="A12" s="3" t="s">
        <v>67</v>
      </c>
      <c r="B12" s="7"/>
      <c r="C12" s="7"/>
      <c r="D12" s="7"/>
      <c r="E12" s="7"/>
      <c r="F12" s="7"/>
    </row>
    <row r="13" spans="1:6" ht="31.5" x14ac:dyDescent="0.25">
      <c r="A13" s="5" t="s">
        <v>64</v>
      </c>
      <c r="B13" s="15" t="s">
        <v>117</v>
      </c>
      <c r="C13" s="15" t="s">
        <v>118</v>
      </c>
      <c r="D13" s="15" t="s">
        <v>119</v>
      </c>
    </row>
    <row r="14" spans="1:6" x14ac:dyDescent="0.2">
      <c r="A14" t="s">
        <v>68</v>
      </c>
      <c r="B14" s="13">
        <v>7.9</v>
      </c>
      <c r="C14" s="13">
        <v>12.1</v>
      </c>
      <c r="D14" s="7">
        <v>80.099999999999994</v>
      </c>
      <c r="E14" s="7"/>
      <c r="F14" s="7"/>
    </row>
    <row r="15" spans="1:6" x14ac:dyDescent="0.2">
      <c r="A15" t="s">
        <v>69</v>
      </c>
      <c r="B15" s="7">
        <v>7.2</v>
      </c>
      <c r="C15" s="7">
        <v>9.9</v>
      </c>
      <c r="D15" s="7">
        <v>82.9</v>
      </c>
      <c r="E15" s="7"/>
      <c r="F15" s="7"/>
    </row>
    <row r="16" spans="1:6" x14ac:dyDescent="0.2">
      <c r="A16" t="s">
        <v>70</v>
      </c>
      <c r="B16" s="7">
        <v>7.7</v>
      </c>
      <c r="C16" s="7">
        <v>10.1</v>
      </c>
      <c r="D16" s="7">
        <v>82.2</v>
      </c>
      <c r="E16" s="7"/>
      <c r="F16" s="7"/>
    </row>
    <row r="17" spans="1:6" x14ac:dyDescent="0.2">
      <c r="A17" t="s">
        <v>71</v>
      </c>
      <c r="B17" s="7">
        <v>10.8</v>
      </c>
      <c r="C17" s="7">
        <v>11.7</v>
      </c>
      <c r="D17" s="7">
        <v>77.400000000000006</v>
      </c>
      <c r="E17" s="7"/>
      <c r="F17" s="7"/>
    </row>
    <row r="18" spans="1:6" x14ac:dyDescent="0.2">
      <c r="A18" t="s">
        <v>72</v>
      </c>
      <c r="B18" s="13">
        <v>7.6</v>
      </c>
      <c r="C18" s="13">
        <v>13.3</v>
      </c>
      <c r="D18" s="7">
        <v>79.099999999999994</v>
      </c>
      <c r="E18" s="7"/>
      <c r="F18" s="7"/>
    </row>
    <row r="19" spans="1:6" x14ac:dyDescent="0.2">
      <c r="B19" s="7"/>
      <c r="C19" s="7"/>
      <c r="D19" s="7"/>
      <c r="E19" s="7"/>
      <c r="F19" s="7"/>
    </row>
    <row r="20" spans="1:6" x14ac:dyDescent="0.2">
      <c r="B20" s="7"/>
      <c r="C20" s="7"/>
      <c r="D20" s="7"/>
      <c r="E20" s="7"/>
      <c r="F20" s="7"/>
    </row>
    <row r="21" spans="1:6" x14ac:dyDescent="0.2">
      <c r="B21" s="7"/>
      <c r="C21" s="7"/>
      <c r="D21" s="7"/>
      <c r="E21" s="7"/>
      <c r="F21" s="7"/>
    </row>
  </sheetData>
  <pageMargins left="0.7" right="0.7" top="0.75" bottom="0.75" header="0.3" footer="0.3"/>
  <pageSetup paperSize="9"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8"/>
  <sheetViews>
    <sheetView workbookViewId="0"/>
  </sheetViews>
  <sheetFormatPr defaultColWidth="10.88671875" defaultRowHeight="15" x14ac:dyDescent="0.2"/>
  <cols>
    <col min="1" max="1" width="44.77734375" customWidth="1"/>
    <col min="2" max="6" width="14.77734375" customWidth="1"/>
  </cols>
  <sheetData>
    <row r="1" spans="1:6" ht="19.5" x14ac:dyDescent="0.3">
      <c r="A1" s="2" t="s">
        <v>73</v>
      </c>
    </row>
    <row r="2" spans="1:6" x14ac:dyDescent="0.2">
      <c r="A2" t="s">
        <v>62</v>
      </c>
    </row>
    <row r="3" spans="1:6" x14ac:dyDescent="0.2">
      <c r="A3" t="s">
        <v>47</v>
      </c>
    </row>
    <row r="4" spans="1:6" x14ac:dyDescent="0.2">
      <c r="A4" t="s">
        <v>48</v>
      </c>
    </row>
    <row r="5" spans="1:6" x14ac:dyDescent="0.2">
      <c r="A5" t="s">
        <v>49</v>
      </c>
    </row>
    <row r="6" spans="1:6" ht="15.75" x14ac:dyDescent="0.25">
      <c r="A6" s="3" t="s">
        <v>74</v>
      </c>
    </row>
    <row r="7" spans="1:6" ht="31.5" x14ac:dyDescent="0.25">
      <c r="A7" s="5" t="s">
        <v>75</v>
      </c>
      <c r="B7" s="15" t="s">
        <v>117</v>
      </c>
      <c r="C7" s="15" t="s">
        <v>118</v>
      </c>
      <c r="D7" s="15" t="s">
        <v>119</v>
      </c>
    </row>
    <row r="8" spans="1:6" x14ac:dyDescent="0.2">
      <c r="A8" t="s">
        <v>76</v>
      </c>
      <c r="B8" s="13">
        <v>4.5</v>
      </c>
      <c r="C8" s="13">
        <v>4.3</v>
      </c>
      <c r="D8" s="7">
        <v>91.3</v>
      </c>
      <c r="E8" s="7"/>
      <c r="F8" s="7"/>
    </row>
    <row r="9" spans="1:6" x14ac:dyDescent="0.2">
      <c r="A9" t="s">
        <v>77</v>
      </c>
      <c r="B9" s="13">
        <v>8.3000000000000007</v>
      </c>
      <c r="C9" s="13">
        <v>14.4</v>
      </c>
      <c r="D9" s="7">
        <v>77.2</v>
      </c>
      <c r="E9" s="7"/>
      <c r="F9" s="7"/>
    </row>
    <row r="10" spans="1:6" x14ac:dyDescent="0.2">
      <c r="A10" t="s">
        <v>78</v>
      </c>
      <c r="B10" s="7">
        <v>8.6999999999999993</v>
      </c>
      <c r="C10" s="7">
        <v>10.9</v>
      </c>
      <c r="D10" s="7">
        <v>80.3</v>
      </c>
      <c r="E10" s="7"/>
      <c r="F10" s="7"/>
    </row>
    <row r="11" spans="1:6" x14ac:dyDescent="0.2">
      <c r="A11" t="s">
        <v>79</v>
      </c>
      <c r="B11" s="13">
        <v>6.1</v>
      </c>
      <c r="C11" s="13">
        <v>16</v>
      </c>
      <c r="D11" s="7">
        <v>78</v>
      </c>
      <c r="E11" s="7"/>
      <c r="F11" s="7"/>
    </row>
    <row r="12" spans="1:6" x14ac:dyDescent="0.2">
      <c r="B12" s="7"/>
      <c r="C12" s="7"/>
      <c r="D12" s="7"/>
      <c r="E12" s="7"/>
      <c r="F12" s="7"/>
    </row>
    <row r="13" spans="1:6" x14ac:dyDescent="0.2">
      <c r="B13" s="7"/>
      <c r="C13" s="7"/>
      <c r="D13" s="7"/>
      <c r="E13" s="7"/>
      <c r="F13" s="7"/>
    </row>
    <row r="14" spans="1:6" ht="15.75" x14ac:dyDescent="0.25">
      <c r="A14" s="3" t="s">
        <v>80</v>
      </c>
      <c r="B14" s="7"/>
      <c r="C14" s="7"/>
      <c r="D14" s="7"/>
      <c r="E14" s="7"/>
      <c r="F14" s="7"/>
    </row>
    <row r="15" spans="1:6" ht="31.5" x14ac:dyDescent="0.25">
      <c r="A15" s="5" t="s">
        <v>75</v>
      </c>
      <c r="B15" s="15" t="s">
        <v>117</v>
      </c>
      <c r="C15" s="15" t="s">
        <v>118</v>
      </c>
      <c r="D15" s="15" t="s">
        <v>119</v>
      </c>
      <c r="E15" s="7"/>
      <c r="F15" s="7"/>
    </row>
    <row r="16" spans="1:6" x14ac:dyDescent="0.2">
      <c r="A16" t="s">
        <v>81</v>
      </c>
      <c r="B16" s="14" t="s">
        <v>116</v>
      </c>
      <c r="C16" s="14" t="s">
        <v>116</v>
      </c>
      <c r="D16" s="7">
        <v>77.8</v>
      </c>
      <c r="E16" s="7"/>
      <c r="F16" s="7"/>
    </row>
    <row r="17" spans="1:6" x14ac:dyDescent="0.2">
      <c r="A17" t="s">
        <v>82</v>
      </c>
      <c r="B17" s="13">
        <v>3.7</v>
      </c>
      <c r="C17" s="13">
        <v>18.3</v>
      </c>
      <c r="D17" s="7">
        <v>78</v>
      </c>
      <c r="E17" s="7"/>
      <c r="F17" s="7"/>
    </row>
    <row r="18" spans="1:6" x14ac:dyDescent="0.2">
      <c r="A18" t="s">
        <v>83</v>
      </c>
      <c r="B18" s="13">
        <v>8.3000000000000007</v>
      </c>
      <c r="C18" s="13">
        <v>14.4</v>
      </c>
      <c r="D18" s="7">
        <v>77.2</v>
      </c>
      <c r="E18" s="7"/>
      <c r="F18" s="7"/>
    </row>
    <row r="19" spans="1:6" x14ac:dyDescent="0.2">
      <c r="A19" t="s">
        <v>84</v>
      </c>
      <c r="B19" s="13">
        <v>4.5</v>
      </c>
      <c r="C19" s="13">
        <v>4.3</v>
      </c>
      <c r="D19" s="7">
        <v>91.3</v>
      </c>
      <c r="E19" s="7"/>
      <c r="F19" s="7"/>
    </row>
    <row r="20" spans="1:6" x14ac:dyDescent="0.2">
      <c r="A20" t="s">
        <v>85</v>
      </c>
      <c r="B20" s="7">
        <v>9.9</v>
      </c>
      <c r="C20" s="7">
        <v>14.7</v>
      </c>
      <c r="D20" s="7">
        <v>75.400000000000006</v>
      </c>
      <c r="E20" s="7"/>
      <c r="F20" s="7"/>
    </row>
    <row r="21" spans="1:6" x14ac:dyDescent="0.2">
      <c r="A21" t="s">
        <v>86</v>
      </c>
      <c r="B21" s="13">
        <v>9.8000000000000007</v>
      </c>
      <c r="C21" s="13">
        <v>7.5</v>
      </c>
      <c r="D21" s="7">
        <v>82.8</v>
      </c>
      <c r="E21" s="7"/>
      <c r="F21" s="7"/>
    </row>
    <row r="22" spans="1:6" x14ac:dyDescent="0.2">
      <c r="A22" t="s">
        <v>87</v>
      </c>
      <c r="B22" s="7">
        <v>9.8000000000000007</v>
      </c>
      <c r="C22" s="7">
        <v>8.6999999999999993</v>
      </c>
      <c r="D22" s="7">
        <v>81.5</v>
      </c>
      <c r="E22" s="7"/>
      <c r="F22" s="7"/>
    </row>
    <row r="23" spans="1:6" x14ac:dyDescent="0.2">
      <c r="A23" t="s">
        <v>88</v>
      </c>
      <c r="B23" s="7">
        <v>8</v>
      </c>
      <c r="C23" s="7">
        <v>10.9</v>
      </c>
      <c r="D23" s="7">
        <v>81.099999999999994</v>
      </c>
      <c r="E23" s="7"/>
      <c r="F23" s="7"/>
    </row>
    <row r="24" spans="1:6" x14ac:dyDescent="0.2">
      <c r="A24" t="s">
        <v>89</v>
      </c>
      <c r="B24" s="13">
        <v>5.8</v>
      </c>
      <c r="C24" s="13">
        <v>9.5</v>
      </c>
      <c r="D24" s="7">
        <v>84.6</v>
      </c>
      <c r="E24" s="7"/>
      <c r="F24" s="7"/>
    </row>
    <row r="25" spans="1:6" x14ac:dyDescent="0.2">
      <c r="B25" s="7"/>
      <c r="C25" s="7"/>
      <c r="D25" s="7"/>
      <c r="E25" s="7"/>
      <c r="F25" s="7"/>
    </row>
    <row r="26" spans="1:6" x14ac:dyDescent="0.2">
      <c r="B26" s="7"/>
      <c r="C26" s="7"/>
      <c r="D26" s="7"/>
      <c r="E26" s="7"/>
      <c r="F26" s="7"/>
    </row>
    <row r="27" spans="1:6" x14ac:dyDescent="0.2">
      <c r="B27" s="7"/>
      <c r="C27" s="7"/>
      <c r="D27" s="7"/>
      <c r="E27" s="7"/>
      <c r="F27" s="7"/>
    </row>
    <row r="28" spans="1:6" x14ac:dyDescent="0.2">
      <c r="B28" s="7"/>
      <c r="C28" s="7"/>
      <c r="D28" s="7"/>
      <c r="E28" s="7"/>
      <c r="F28" s="7"/>
    </row>
  </sheetData>
  <pageMargins left="0.7" right="0.7" top="0.75" bottom="0.75" header="0.3" footer="0.3"/>
  <pageSetup paperSize="9" scale="92" orientation="landscape" horizontalDpi="300" verticalDpi="300"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0"/>
  <sheetViews>
    <sheetView workbookViewId="0"/>
  </sheetViews>
  <sheetFormatPr defaultColWidth="10.88671875" defaultRowHeight="15" x14ac:dyDescent="0.2"/>
  <cols>
    <col min="1" max="1" width="33.77734375" customWidth="1"/>
    <col min="2" max="2" width="14.21875" customWidth="1"/>
    <col min="3" max="3" width="13.6640625" customWidth="1"/>
    <col min="4" max="4" width="13.77734375" customWidth="1"/>
    <col min="5" max="9" width="14.77734375" customWidth="1"/>
  </cols>
  <sheetData>
    <row r="1" spans="1:4" ht="19.5" x14ac:dyDescent="0.3">
      <c r="A1" s="2" t="s">
        <v>90</v>
      </c>
    </row>
    <row r="2" spans="1:4" x14ac:dyDescent="0.2">
      <c r="A2" t="s">
        <v>56</v>
      </c>
    </row>
    <row r="3" spans="1:4" x14ac:dyDescent="0.2">
      <c r="A3" t="s">
        <v>47</v>
      </c>
    </row>
    <row r="4" spans="1:4" x14ac:dyDescent="0.2">
      <c r="A4" t="s">
        <v>48</v>
      </c>
    </row>
    <row r="5" spans="1:4" x14ac:dyDescent="0.2">
      <c r="A5" t="s">
        <v>49</v>
      </c>
    </row>
    <row r="6" spans="1:4" ht="15.75" x14ac:dyDescent="0.25">
      <c r="A6" s="3" t="s">
        <v>91</v>
      </c>
    </row>
    <row r="7" spans="1:4" ht="31.5" x14ac:dyDescent="0.25">
      <c r="A7" s="5" t="s">
        <v>92</v>
      </c>
      <c r="B7" s="15" t="s">
        <v>117</v>
      </c>
      <c r="C7" s="15" t="s">
        <v>118</v>
      </c>
      <c r="D7" s="15" t="s">
        <v>119</v>
      </c>
    </row>
    <row r="8" spans="1:4" x14ac:dyDescent="0.2">
      <c r="A8" t="s">
        <v>93</v>
      </c>
      <c r="B8" s="16">
        <v>7.7</v>
      </c>
      <c r="C8" s="16">
        <v>11</v>
      </c>
      <c r="D8" s="16">
        <v>81.3</v>
      </c>
    </row>
    <row r="9" spans="1:4" x14ac:dyDescent="0.2">
      <c r="A9" t="s">
        <v>94</v>
      </c>
      <c r="B9" s="16">
        <v>10.7</v>
      </c>
      <c r="C9" s="16">
        <v>10.6</v>
      </c>
      <c r="D9" s="16">
        <v>78.8</v>
      </c>
    </row>
    <row r="10" spans="1:4" x14ac:dyDescent="0.2">
      <c r="A10" t="s">
        <v>95</v>
      </c>
      <c r="B10" s="16">
        <v>7.1</v>
      </c>
      <c r="C10" s="16">
        <v>10.9</v>
      </c>
      <c r="D10" s="16">
        <v>82</v>
      </c>
    </row>
  </sheetData>
  <pageMargins left="0.7" right="0.7" top="0.75" bottom="0.75" header="0.3" footer="0.3"/>
  <pageSetup paperSize="9" orientation="landscape"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9"/>
  <sheetViews>
    <sheetView workbookViewId="0"/>
  </sheetViews>
  <sheetFormatPr defaultColWidth="10.88671875" defaultRowHeight="15" x14ac:dyDescent="0.2"/>
  <cols>
    <col min="1" max="1" width="20.21875" customWidth="1"/>
    <col min="2" max="2" width="12.77734375" customWidth="1"/>
    <col min="3" max="3" width="13.77734375" customWidth="1"/>
    <col min="4" max="4" width="13.21875" customWidth="1"/>
    <col min="6" max="10" width="14.77734375" customWidth="1"/>
  </cols>
  <sheetData>
    <row r="1" spans="1:4" ht="19.5" x14ac:dyDescent="0.3">
      <c r="A1" s="2" t="s">
        <v>96</v>
      </c>
    </row>
    <row r="2" spans="1:4" x14ac:dyDescent="0.2">
      <c r="A2" t="s">
        <v>56</v>
      </c>
    </row>
    <row r="3" spans="1:4" x14ac:dyDescent="0.2">
      <c r="A3" t="s">
        <v>47</v>
      </c>
    </row>
    <row r="4" spans="1:4" x14ac:dyDescent="0.2">
      <c r="A4" t="s">
        <v>48</v>
      </c>
    </row>
    <row r="5" spans="1:4" x14ac:dyDescent="0.2">
      <c r="A5" t="s">
        <v>49</v>
      </c>
    </row>
    <row r="6" spans="1:4" ht="15.75" x14ac:dyDescent="0.25">
      <c r="A6" s="3" t="s">
        <v>97</v>
      </c>
    </row>
    <row r="7" spans="1:4" ht="31.5" x14ac:dyDescent="0.25">
      <c r="A7" s="5" t="s">
        <v>98</v>
      </c>
      <c r="B7" s="15" t="s">
        <v>117</v>
      </c>
      <c r="C7" s="15" t="s">
        <v>118</v>
      </c>
      <c r="D7" s="15" t="s">
        <v>119</v>
      </c>
    </row>
    <row r="8" spans="1:4" x14ac:dyDescent="0.2">
      <c r="A8" t="s">
        <v>99</v>
      </c>
      <c r="B8" s="16">
        <v>7.9</v>
      </c>
      <c r="C8" s="16">
        <v>10.9</v>
      </c>
      <c r="D8" s="16">
        <v>81.2</v>
      </c>
    </row>
    <row r="9" spans="1:4" x14ac:dyDescent="0.2">
      <c r="A9" t="s">
        <v>100</v>
      </c>
      <c r="B9" s="16">
        <v>9.3000000000000007</v>
      </c>
      <c r="C9" s="16">
        <v>10.8</v>
      </c>
      <c r="D9" s="16">
        <v>79.900000000000006</v>
      </c>
    </row>
  </sheetData>
  <pageMargins left="0.7" right="0.7" top="0.75" bottom="0.75" header="0.3" footer="0.3"/>
  <pageSetup paperSize="9" scale="95"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Cover_sheet</vt:lpstr>
      <vt:lpstr>Table of Contents</vt:lpstr>
      <vt:lpstr>Notes</vt:lpstr>
      <vt:lpstr>Country</vt:lpstr>
      <vt:lpstr>Sex</vt:lpstr>
      <vt:lpstr>Age</vt:lpstr>
      <vt:lpstr>Industry</vt:lpstr>
      <vt:lpstr>Size</vt:lpstr>
      <vt:lpstr>Sector</vt:lpstr>
      <vt:lpstr>FtPt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Manager Support- 2022</dc:title>
  <dc:subject>Work Quality</dc:subject>
  <dc:creator>ELMS Branch</dc:creator>
  <cp:lastModifiedBy>McAteer, Holly</cp:lastModifiedBy>
  <cp:lastPrinted>2023-06-14T08:37:03Z</cp:lastPrinted>
  <dcterms:created xsi:type="dcterms:W3CDTF">2023-06-08T14:39:48Z</dcterms:created>
  <dcterms:modified xsi:type="dcterms:W3CDTF">2023-06-14T15:37:16Z</dcterms:modified>
  <cp:category>Labour Market and Social Welfare</cp:category>
</cp:coreProperties>
</file>