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8.xml" ContentType="application/vnd.openxmlformats-officedocument.drawingml.chartshapes+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6.xml" ContentType="application/vnd.openxmlformats-officedocument.drawingml.chart+xml"/>
  <Override PartName="/xl/drawings/drawing12.xml" ContentType="application/vnd.openxmlformats-officedocument.drawingml.chartshapes+xml"/>
  <Override PartName="/xl/charts/chart7.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updateLinks="never" defaultThemeVersion="124226"/>
  <xr:revisionPtr revIDLastSave="0" documentId="13_ncr:1_{D3658A7F-B3D8-41A0-B215-71FA1D44CEE7}" xr6:coauthVersionLast="47" xr6:coauthVersionMax="47" xr10:uidLastSave="{00000000-0000-0000-0000-000000000000}"/>
  <bookViews>
    <workbookView xWindow="22932" yWindow="-108" windowWidth="30936" windowHeight="16776" tabRatio="864" activeTab="1" xr2:uid="{00000000-000D-0000-FFFF-FFFF00000000}"/>
  </bookViews>
  <sheets>
    <sheet name="Contact" sheetId="38" r:id="rId1"/>
    <sheet name="Contents" sheetId="33" r:id="rId2"/>
    <sheet name="Table 1" sheetId="37" r:id="rId3"/>
    <sheet name="Table 2" sheetId="15" r:id="rId4"/>
    <sheet name="Table 3" sheetId="17" r:id="rId5"/>
    <sheet name="Table 4a" sheetId="18" r:id="rId6"/>
    <sheet name="Table 4b" sheetId="28" r:id="rId7"/>
    <sheet name="Table 5" sheetId="23" r:id="rId8"/>
    <sheet name="Table 6" sheetId="14" r:id="rId9"/>
    <sheet name="Figure 1" sheetId="40" r:id="rId10"/>
    <sheet name="Figure 2" sheetId="44" r:id="rId11"/>
    <sheet name="Figure 3" sheetId="45" r:id="rId12"/>
    <sheet name="Figure 4" sheetId="39" r:id="rId13"/>
    <sheet name="Figure 5" sheetId="41" r:id="rId14"/>
    <sheet name="Figures 6 &amp; 7" sheetId="42" r:id="rId15"/>
    <sheet name="Background Notes" sheetId="8" r:id="rId16"/>
  </sheets>
  <definedNames>
    <definedName name="notestoreaders" localSheetId="15">'Background Notes'!$A$1</definedName>
    <definedName name="OLE_LINK3" localSheetId="2">'Table 1'!#REF!</definedName>
    <definedName name="OLE_LINK3" localSheetId="8">'Table 6'!#REF!</definedName>
    <definedName name="OLE_LINK7" localSheetId="5">'Table 4a'!#REF!</definedName>
    <definedName name="OLE_LINK7" localSheetId="6">'Table 4b'!#REF!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44" i="42" l="1"/>
  <c r="E42" i="42"/>
  <c r="D42" i="42"/>
  <c r="C42" i="42"/>
  <c r="B42" i="42"/>
  <c r="D45" i="41"/>
  <c r="C45" i="41"/>
  <c r="B45" i="41"/>
  <c r="H43" i="39"/>
  <c r="G43" i="39"/>
  <c r="F43" i="39"/>
  <c r="E43" i="39"/>
  <c r="D43" i="39"/>
  <c r="C43" i="39"/>
  <c r="B43" i="39"/>
  <c r="I43" i="39" s="1"/>
  <c r="F41" i="45"/>
  <c r="E41" i="45"/>
  <c r="D41" i="45"/>
  <c r="C41" i="45"/>
  <c r="B41" i="45"/>
  <c r="F41" i="44"/>
  <c r="E41" i="44"/>
  <c r="D41" i="44"/>
  <c r="C41" i="44"/>
  <c r="B41" i="44"/>
  <c r="E41" i="40"/>
  <c r="D41" i="40"/>
  <c r="C41" i="40"/>
  <c r="B41" i="40"/>
  <c r="F41" i="40" s="1"/>
  <c r="D20" i="14" l="1"/>
  <c r="D15" i="14"/>
  <c r="D17" i="23"/>
  <c r="D21" i="28"/>
  <c r="D20" i="28"/>
  <c r="D19" i="28"/>
  <c r="C21" i="28"/>
  <c r="B21" i="28"/>
  <c r="C20" i="28"/>
  <c r="B20" i="28"/>
  <c r="C19" i="28"/>
  <c r="B19" i="28"/>
  <c r="D26" i="15"/>
  <c r="D21" i="15"/>
  <c r="D16" i="15"/>
  <c r="F42" i="42" l="1"/>
  <c r="E45" i="41"/>
  <c r="C15" i="18" l="1"/>
  <c r="C16" i="18"/>
  <c r="C17" i="18"/>
  <c r="B16" i="18"/>
  <c r="B17" i="18"/>
  <c r="B15" i="18"/>
  <c r="C20" i="14" l="1"/>
  <c r="C15" i="14"/>
  <c r="B17" i="23" l="1"/>
  <c r="C17" i="23"/>
  <c r="B15" i="14" l="1"/>
  <c r="B20" i="14"/>
</calcChain>
</file>

<file path=xl/sharedStrings.xml><?xml version="1.0" encoding="utf-8"?>
<sst xmlns="http://schemas.openxmlformats.org/spreadsheetml/2006/main" count="316" uniqueCount="164">
  <si>
    <t>Northern Ireland</t>
  </si>
  <si>
    <t>Total</t>
  </si>
  <si>
    <t>Business</t>
  </si>
  <si>
    <t>Other</t>
  </si>
  <si>
    <t>Hotel/Motel</t>
  </si>
  <si>
    <t>Own Second Home/timeshare</t>
  </si>
  <si>
    <t>Self-catering</t>
  </si>
  <si>
    <t>Accomodation provided free of charge by relatives/friends</t>
  </si>
  <si>
    <t>Motor vehicle</t>
  </si>
  <si>
    <t>Rail/Bus/Coach</t>
  </si>
  <si>
    <t>Contact</t>
  </si>
  <si>
    <t>Statistical Theme:</t>
  </si>
  <si>
    <t xml:space="preserve">People and Places </t>
  </si>
  <si>
    <t>Data Subset:</t>
  </si>
  <si>
    <t>Tourism</t>
  </si>
  <si>
    <t>Dataset Title:</t>
  </si>
  <si>
    <t>Coverage:</t>
  </si>
  <si>
    <t xml:space="preserve">Northern Ireland </t>
  </si>
  <si>
    <t>Source:</t>
  </si>
  <si>
    <t xml:space="preserve">Tourism Statistics Branch (NISRA) </t>
  </si>
  <si>
    <t>Responsible Statistician:</t>
  </si>
  <si>
    <t>National Statistics Data?</t>
  </si>
  <si>
    <t>Publication Date:</t>
  </si>
  <si>
    <t xml:space="preserve">Background Notes </t>
  </si>
  <si>
    <t>Definitions/Data sources of Domestic Tourism Statistics in Northern Ireland (NI)</t>
  </si>
  <si>
    <t xml:space="preserve">Trip expenditure </t>
  </si>
  <si>
    <t>Trip expenditure is the total spent on package travel, business travel, accommodation, travel costs, food &amp; drink, and other items spend.</t>
  </si>
  <si>
    <t xml:space="preserve">Rounding </t>
  </si>
  <si>
    <t xml:space="preserve">Methodology </t>
  </si>
  <si>
    <t>Further Information</t>
  </si>
  <si>
    <t xml:space="preserve">Source </t>
  </si>
  <si>
    <t>Copyright</t>
  </si>
  <si>
    <t>Republic of Ireland</t>
  </si>
  <si>
    <t>Contents</t>
  </si>
  <si>
    <t>Confidence Intervals</t>
  </si>
  <si>
    <t>Campsite/ Caravan park</t>
  </si>
  <si>
    <t xml:space="preserve">Figures shown in the tables rounded to the nearest whole number. They may not sum to the figures shown in the totals due to this rounding. </t>
  </si>
  <si>
    <t>Overnight Trips</t>
  </si>
  <si>
    <t xml:space="preserve">Number of Nights </t>
  </si>
  <si>
    <t>Expenditure (£)</t>
  </si>
  <si>
    <t>Domestic Overnight Trips to Northern Ireland</t>
  </si>
  <si>
    <t>tourismstatistics@nisra.gov.uk</t>
  </si>
  <si>
    <t xml:space="preserve"> </t>
  </si>
  <si>
    <t>Please note staff are currently working from home, so it would be quicker to contact via email rather than post.</t>
  </si>
  <si>
    <t>Year</t>
  </si>
  <si>
    <t>The estimates in this bulletin are derived from sample surveys and are therefore subject to sampling errors. Sampling errors are determined both by the sample design and by the sample size. Generally speaking, the larger the sample supporting a particular estimate, the smaller the associated sampling error.</t>
  </si>
  <si>
    <t>Confidence interval methodolgy.</t>
  </si>
  <si>
    <t>Trips confidence +/-</t>
  </si>
  <si>
    <t>Expenditure confidence +/-</t>
  </si>
  <si>
    <t>Nights</t>
  </si>
  <si>
    <t xml:space="preserve">Overnight trips </t>
  </si>
  <si>
    <t>Visiting friends or relatives</t>
  </si>
  <si>
    <t>Holiday/ Pleasure/ Leisure</t>
  </si>
  <si>
    <t>Rail/ Bus/Coach</t>
  </si>
  <si>
    <t>Other Overseas</t>
  </si>
  <si>
    <t>Great Britain</t>
  </si>
  <si>
    <t>Trips</t>
  </si>
  <si>
    <t xml:space="preserve">Expenditure </t>
  </si>
  <si>
    <t>Small service accommodation</t>
  </si>
  <si>
    <t>Joanne Henderson</t>
  </si>
  <si>
    <t>028 9025 5163</t>
  </si>
  <si>
    <t>joanne.henderson@nisra.gov.uk</t>
  </si>
  <si>
    <t>Reference Years</t>
  </si>
  <si>
    <t>2019, 2022-2023</t>
  </si>
  <si>
    <t>Telephone number:</t>
  </si>
  <si>
    <t>Email:</t>
  </si>
  <si>
    <t>Alternative email:</t>
  </si>
  <si>
    <t>Yes</t>
  </si>
  <si>
    <t>Link to Contact</t>
  </si>
  <si>
    <t>Link to Background Notes</t>
  </si>
  <si>
    <t>This worksheet contains a list of contents (Tables and Figures)</t>
  </si>
  <si>
    <t>This worksheet contains one table.</t>
  </si>
  <si>
    <t>Source: NISRA Tourism Statistics - Continuous Household Survey</t>
  </si>
  <si>
    <t>[note 1]  Figures are based on a sample survey and therefore have an associated degree of sampling error. Information on confidence intervals is provided in the background notes.</t>
  </si>
  <si>
    <t>[note 2] Estimates may be subject to revision due to improvements to the survey/analysis methodology or the inclusion of data returned after the publication date.</t>
  </si>
  <si>
    <t>Link to Contents</t>
  </si>
  <si>
    <t>Label</t>
  </si>
  <si>
    <t>2019</t>
  </si>
  <si>
    <t>2022</t>
  </si>
  <si>
    <t>2023</t>
  </si>
  <si>
    <t>[note 3] Estimates based on a sample size of &lt;30 appear shaded as dark grey</t>
  </si>
  <si>
    <t>[note 4]  Estimates based on a sample size of 30-49 appear shaded as light grey</t>
  </si>
  <si>
    <t>[note 5] Totals may not sum due to rounding</t>
  </si>
  <si>
    <t>Overnight Trips - Holiday / Pleasure / Leisure</t>
  </si>
  <si>
    <t>Overnight Trips - Visiting Friends / Relatives</t>
  </si>
  <si>
    <t>Overnight Trips - Business</t>
  </si>
  <si>
    <t>Overnight Trips - Other</t>
  </si>
  <si>
    <t xml:space="preserve">Overnight Trips - Total </t>
  </si>
  <si>
    <t>Nights on overnight trips - Holiday / Pleasure / Leisure</t>
  </si>
  <si>
    <t>Nights on overnight trips - Visiting Friends / Relatives</t>
  </si>
  <si>
    <t>Nights on overnight trips - Business</t>
  </si>
  <si>
    <t>Nights on overnight trips - Other</t>
  </si>
  <si>
    <t xml:space="preserve">Nights on overnight trips - Total </t>
  </si>
  <si>
    <t>[note 5] Estimates based on a sample size of 50-99 shaded in a very light grey</t>
  </si>
  <si>
    <t>[note 6] Totals may not sum due to rounding</t>
  </si>
  <si>
    <t>[note 7] Small service accommodation includes Guesthouses, Guest Accommodation and Bed&amp;Breakfasts</t>
  </si>
  <si>
    <t>1-3 Nights - Overnight Trips</t>
  </si>
  <si>
    <t>4+ Nights - Overnight Trips</t>
  </si>
  <si>
    <t>Total - Overnight Trips</t>
  </si>
  <si>
    <t>1-3 Nights - Number of Nights on Overnight Trips</t>
  </si>
  <si>
    <t>1-3 Nights - Expenditure (£) on Overnight Trips</t>
  </si>
  <si>
    <t>4+ Nights - Number of Nights on Overnight Trips</t>
  </si>
  <si>
    <t>4+ Nights - Expenditure (£) on Overnight Trips</t>
  </si>
  <si>
    <t>Total - Number of Nights on Overnight Trips</t>
  </si>
  <si>
    <t>Total - Expenditure (£) on Overnight Trips</t>
  </si>
  <si>
    <t>Expenditure (£) on overnight trips - Holiday / Pleasure / Leisure</t>
  </si>
  <si>
    <t>Expenditure (£) on overnight trips - Visiting Friends / Relatives</t>
  </si>
  <si>
    <t>Expenditure (£) on overnight trips - Business</t>
  </si>
  <si>
    <t>Expenditure (£) on overnight trips - Other</t>
  </si>
  <si>
    <t xml:space="preserve">Expenditure (£) on overnight trips - Total </t>
  </si>
  <si>
    <t>[note 7] Main transport type is what was used for the longest part (by distance) from home to the destination</t>
  </si>
  <si>
    <t>[note 3] Totals may not sum due to rounding</t>
  </si>
  <si>
    <t>[note 4] Great Britain includes the Channel Islands and the Isle of Man</t>
  </si>
  <si>
    <t>Overnight Trips in Republic of Ireland</t>
  </si>
  <si>
    <t>Overnight Trips in Northern Ireland</t>
  </si>
  <si>
    <t xml:space="preserve">Overnight Trips in Great Britain </t>
  </si>
  <si>
    <t xml:space="preserve">Overnight Trips in Other Overseas </t>
  </si>
  <si>
    <t xml:space="preserve">Overnight Trips -Total </t>
  </si>
  <si>
    <t>Nights spent on Overnight trips in Northern Ireland</t>
  </si>
  <si>
    <t>Nights spent on Overnight trips in Republic of Ireland</t>
  </si>
  <si>
    <t xml:space="preserve">Nights spent on Overnight trips in Great Britain </t>
  </si>
  <si>
    <t xml:space="preserve">Nights spent on Overnight trips in Other Overseas </t>
  </si>
  <si>
    <t xml:space="preserve">Nights spent on Overnight Trips - Total </t>
  </si>
  <si>
    <t>This worksheet contains one chart.</t>
  </si>
  <si>
    <t>[note 3] Estimates for those taking overnight trips for "business" or "other" should be viewed with caution as the sample size is less than 30</t>
  </si>
  <si>
    <t>[note 4] Totals may not sum due to rounding</t>
  </si>
  <si>
    <t>[note 3] Estimates for small service accommodation and other are based on a sample size of &lt;30</t>
  </si>
  <si>
    <t xml:space="preserve">[note 4]  Estimates for self catering are based on a sample size of 30-49 </t>
  </si>
  <si>
    <t>[note 5] Estimates for "own second home" are based on a sample size of 50-99</t>
  </si>
  <si>
    <t>[note 3] Estimates for "Other" are based on a sample size of &lt;30</t>
  </si>
  <si>
    <t>[note 4] Estimates for those on rail/bus/coach are based on a sample size of 50-99</t>
  </si>
  <si>
    <t>[note 6] Main transport type is what was used for the longest part (by distance) from home to the destination</t>
  </si>
  <si>
    <t>This worksheet contains one chart</t>
  </si>
  <si>
    <t>This worksheet contains two charts side by side</t>
  </si>
  <si>
    <t>Figure 6: All destinations of overnight trips by NI residents, 2023</t>
  </si>
  <si>
    <t>Figure 7: Overnight trips outside NI by NI residents, 2023</t>
  </si>
  <si>
    <t xml:space="preserve"> 29/08/24</t>
  </si>
  <si>
    <t>Table 1: Estimated overnight trips taken by NI residents within NI [note 1] [note 2]</t>
  </si>
  <si>
    <t>Table 1: Estimated overnight trips taken by NI residents within NI</t>
  </si>
  <si>
    <t>Table 2: Estimated overnight trips taken by NI residents within NI and associated nights and expenditure by purpose of trip</t>
  </si>
  <si>
    <t>Table 2: Estimated overnight trips taken by NI residents within NI and associated nights and expenditure by purpose of trip,  [note 1] [note 2] [note 3] [note 4] [note 5]</t>
  </si>
  <si>
    <t>Table 3: Accommodation used on estimated overnight trips taken by NI residents within NI [note 1] [note 2] [note 3] [note 4] [note 5] [note 6] [note 7]</t>
  </si>
  <si>
    <t>Table 3: Accommodation used on estimated overnight trips taken by NI residents within NI</t>
  </si>
  <si>
    <t xml:space="preserve">Table 4a: Estimated overnight trips taken by NI residents within NI by duration of trip [note 1] [note 2] </t>
  </si>
  <si>
    <t>Table 4a: Estimated overnight trips taken by NI residents within NI by duration of trip</t>
  </si>
  <si>
    <t xml:space="preserve">Table 4b: Estimated overnight trips taken by NI residents within NI by duration of trip (holiday/pleasure/leisure only) [note 1] [note 2] [note 3] [note 4] [note 5] [note 6] </t>
  </si>
  <si>
    <t xml:space="preserve">Table 4b: Estimated overnight trips taken by NI residents within NI by duration of trip (holiday/pleasure/leisure only) </t>
  </si>
  <si>
    <t>Table 5: Main transport type used on overnight trips taken by NI residents within NI [note 1] [note 2] [note 3] [note 4] [note 5] [note 6] [note 7]</t>
  </si>
  <si>
    <t>Table 5: Main transport type used on overnight trips taken by NI residents within NI</t>
  </si>
  <si>
    <t>Figure 1 Estimated overnight trips taken by NI residents within NI proportioned by reason for trip 2023 (%) [note 1] [note 2] [note 3] [note 4]</t>
  </si>
  <si>
    <t>Figure 2 Estimated overnights during overnight trips taken by NI residents within NI proportioned by reason for trip 2023 [note 1] [note 2] [note 3] [note 4]</t>
  </si>
  <si>
    <t>Figure 3 Estimated Expenditure (£) during overnight trips taken by NI residents within NI proportioned  by reason for trip 2023 [note 1] [note 2] [note 3] [note 4]</t>
  </si>
  <si>
    <t>Figure 4: Estimated overnight trips taken by NI residents within NI proportioned by Accommodation Type, 2023 [note 1] [note 2] [note 3] [note 4] [note 5] [note 6] [note 7]</t>
  </si>
  <si>
    <t>Figure 5: Estimated on overnight trips taken by NI residents within NI proportioned by main transport type, 2023 [note 1] [note 2] [note 3] [note 4] [note 5] [note 6] [note 7]</t>
  </si>
  <si>
    <t>Figures 6 and 7: Estimated overnight trips taken by NI residents proportioned by Destination Country, 2023 [note 1] [note 2] [note 3] [note 4]</t>
  </si>
  <si>
    <t>Table 6: Estimated overnight trips taken by NI residents by Destination [note 1] [note 2] [note 3] [note 4]</t>
  </si>
  <si>
    <t>Table 6: Estimated overnight trips taken by NI residents by Destination</t>
  </si>
  <si>
    <r>
      <t xml:space="preserve">An </t>
    </r>
    <r>
      <rPr>
        <b/>
        <sz val="14"/>
        <color rgb="FF000000"/>
        <rFont val="Arial"/>
        <family val="2"/>
      </rPr>
      <t xml:space="preserve">overnight trip </t>
    </r>
    <r>
      <rPr>
        <sz val="14"/>
        <color rgb="FF000000"/>
        <rFont val="Arial"/>
        <family val="2"/>
      </rPr>
      <t>includes any trip away from home for at least one night by a Northern Ireland resident.</t>
    </r>
  </si>
  <si>
    <r>
      <t xml:space="preserve">A </t>
    </r>
    <r>
      <rPr>
        <b/>
        <sz val="14"/>
        <color rgb="FF000000"/>
        <rFont val="Arial"/>
        <family val="2"/>
      </rPr>
      <t xml:space="preserve">domestic overnight trip </t>
    </r>
    <r>
      <rPr>
        <sz val="14"/>
        <color rgb="FF000000"/>
        <rFont val="Arial"/>
        <family val="2"/>
      </rPr>
      <t>includes any trip away from home for at least one night in Northern Ireland by a Northern Ireland resident.</t>
    </r>
  </si>
  <si>
    <r>
      <rPr>
        <sz val="14"/>
        <rFont val="Arial"/>
        <family val="2"/>
      </rPr>
      <t xml:space="preserve">A link to details on the methodology, sample size, rounding and grossing, precision of estimates, etc can be found at this </t>
    </r>
    <r>
      <rPr>
        <u/>
        <sz val="14"/>
        <color theme="10"/>
        <rFont val="Arial"/>
        <family val="2"/>
      </rPr>
      <t xml:space="preserve">link. </t>
    </r>
  </si>
  <si>
    <r>
      <rPr>
        <sz val="14"/>
        <rFont val="Arial"/>
        <family val="2"/>
      </rPr>
      <t xml:space="preserve">A quality report on the domestic tourism series can be found at this </t>
    </r>
    <r>
      <rPr>
        <u/>
        <sz val="14"/>
        <color theme="10"/>
        <rFont val="Arial"/>
        <family val="2"/>
      </rPr>
      <t>link</t>
    </r>
    <r>
      <rPr>
        <sz val="14"/>
        <rFont val="Arial"/>
        <family val="2"/>
      </rPr>
      <t>.</t>
    </r>
  </si>
  <si>
    <r>
      <rPr>
        <sz val="14"/>
        <rFont val="Arial"/>
        <family val="2"/>
      </rPr>
      <t>For more information relating to this publication or if an alternative format is required, please contact us at</t>
    </r>
    <r>
      <rPr>
        <sz val="14"/>
        <color theme="10"/>
        <rFont val="Arial"/>
        <family val="2"/>
      </rPr>
      <t xml:space="preserve"> </t>
    </r>
    <r>
      <rPr>
        <u/>
        <sz val="14"/>
        <color theme="10"/>
        <rFont val="Arial"/>
        <family val="2"/>
      </rPr>
      <t>tourismstatistics@nisra.gov.uk</t>
    </r>
  </si>
  <si>
    <r>
      <rPr>
        <sz val="14"/>
        <rFont val="Arial"/>
        <family val="2"/>
      </rPr>
      <t xml:space="preserve">The information presented in this publication was collected through the Continuous Household Survey. Further information on the survey methodology is available from </t>
    </r>
    <r>
      <rPr>
        <u/>
        <sz val="14"/>
        <color theme="10"/>
        <rFont val="Arial"/>
        <family val="2"/>
      </rPr>
      <t>https://www.nisra.gov.uk/continuous-household-survey</t>
    </r>
  </si>
  <si>
    <r>
      <t>This publication is Crown copyright and may be reproduced free of charge in any format or medium. Any material used must be acknowledged, and the title of the publication specified.</t>
    </r>
    <r>
      <rPr>
        <b/>
        <sz val="14"/>
        <color rgb="FF000000"/>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</si>
</sst>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_);_(* \(#,##0\);_(* &quot;-&quot;_);_(@_)"/>
    <numFmt numFmtId="165" formatCode="_(* #,##0.00_);_(* \(#,##0.00\);_(* &quot;-&quot;??_);_(@_)"/>
    <numFmt numFmtId="166" formatCode="\+0;\-0;0\ "/>
    <numFmt numFmtId="167" formatCode="0.0%"/>
    <numFmt numFmtId="168" formatCode="#,##0.000"/>
    <numFmt numFmtId="169" formatCode="_(* #,##0_);_(* \(#,##0\);_(* &quot;-&quot;??_);_(@_)"/>
  </numFmts>
  <fonts count="38" x14ac:knownFonts="1">
    <font>
      <sz val="11"/>
      <color theme="1"/>
      <name val="Calibri"/>
      <family val="2"/>
      <scheme val="minor"/>
    </font>
    <font>
      <sz val="12"/>
      <color theme="1"/>
      <name val="Arial"/>
      <family val="2"/>
    </font>
    <font>
      <sz val="10"/>
      <name val="Arial"/>
      <family val="2"/>
    </font>
    <font>
      <b/>
      <sz val="12"/>
      <color theme="1"/>
      <name val="Arial"/>
      <family val="2"/>
    </font>
    <font>
      <sz val="10"/>
      <name val="Arial"/>
      <family val="2"/>
    </font>
    <font>
      <sz val="12"/>
      <color theme="1"/>
      <name val="Arial"/>
      <family val="2"/>
    </font>
    <font>
      <sz val="12"/>
      <color indexed="8"/>
      <name val="Arial"/>
      <family val="2"/>
    </font>
    <font>
      <b/>
      <i/>
      <sz val="12"/>
      <color theme="1"/>
      <name val="Arial"/>
      <family val="2"/>
    </font>
    <font>
      <u/>
      <sz val="11"/>
      <color theme="10"/>
      <name val="Calibri"/>
      <family val="2"/>
    </font>
    <font>
      <sz val="14"/>
      <color theme="1"/>
      <name val="Arial"/>
      <family val="2"/>
    </font>
    <font>
      <sz val="12"/>
      <name val="Arial"/>
      <family val="2"/>
    </font>
    <font>
      <b/>
      <i/>
      <sz val="12"/>
      <color indexed="8"/>
      <name val="Arial"/>
      <family val="2"/>
    </font>
    <font>
      <sz val="11"/>
      <color theme="1"/>
      <name val="Calibri"/>
      <family val="2"/>
      <scheme val="minor"/>
    </font>
    <font>
      <b/>
      <sz val="14"/>
      <name val="Arial"/>
      <family val="2"/>
    </font>
    <font>
      <b/>
      <sz val="14"/>
      <color indexed="18"/>
      <name val="Arial"/>
      <family val="2"/>
    </font>
    <font>
      <sz val="14"/>
      <name val="Arial"/>
      <family val="2"/>
    </font>
    <font>
      <sz val="14"/>
      <color indexed="18"/>
      <name val="Arial"/>
      <family val="2"/>
    </font>
    <font>
      <u/>
      <sz val="12"/>
      <color theme="10"/>
      <name val="Arial"/>
      <family val="2"/>
    </font>
    <font>
      <u/>
      <sz val="14"/>
      <name val="Arial"/>
      <family val="2"/>
    </font>
    <font>
      <b/>
      <u/>
      <sz val="14"/>
      <name val="Arial"/>
      <family val="2"/>
    </font>
    <font>
      <i/>
      <sz val="12"/>
      <color indexed="8"/>
      <name val="Arial"/>
      <family val="2"/>
    </font>
    <font>
      <b/>
      <sz val="12"/>
      <color indexed="8"/>
      <name val="Arial"/>
      <family val="2"/>
    </font>
    <font>
      <b/>
      <sz val="14"/>
      <color theme="1"/>
      <name val="Arial"/>
      <family val="2"/>
    </font>
    <font>
      <sz val="11"/>
      <name val="Calibri"/>
      <family val="2"/>
      <scheme val="minor"/>
    </font>
    <font>
      <sz val="8"/>
      <name val="Calibri"/>
      <family val="2"/>
      <scheme val="minor"/>
    </font>
    <font>
      <b/>
      <sz val="15"/>
      <color theme="3"/>
      <name val="Calibri"/>
      <family val="2"/>
      <scheme val="minor"/>
    </font>
    <font>
      <sz val="11"/>
      <color theme="0"/>
      <name val="Calibri"/>
      <family val="2"/>
      <scheme val="minor"/>
    </font>
    <font>
      <b/>
      <sz val="12"/>
      <name val="Arial"/>
      <family val="2"/>
    </font>
    <font>
      <b/>
      <sz val="15"/>
      <name val="Arial"/>
      <family val="2"/>
    </font>
    <font>
      <sz val="12"/>
      <color theme="0"/>
      <name val="Arial"/>
      <family val="2"/>
    </font>
    <font>
      <b/>
      <sz val="12"/>
      <color theme="0"/>
      <name val="Arial"/>
      <family val="2"/>
    </font>
    <font>
      <sz val="12"/>
      <color theme="1"/>
      <name val="Calibri"/>
      <family val="2"/>
      <scheme val="minor"/>
    </font>
    <font>
      <b/>
      <i/>
      <sz val="12"/>
      <color theme="0"/>
      <name val="Arial"/>
      <family val="2"/>
    </font>
    <font>
      <i/>
      <sz val="12"/>
      <color theme="0"/>
      <name val="Arial"/>
      <family val="2"/>
    </font>
    <font>
      <b/>
      <sz val="14"/>
      <color rgb="FF000000"/>
      <name val="Arial"/>
      <family val="2"/>
    </font>
    <font>
      <sz val="14"/>
      <color rgb="FF000000"/>
      <name val="Arial"/>
      <family val="2"/>
    </font>
    <font>
      <u/>
      <sz val="14"/>
      <color theme="10"/>
      <name val="Arial"/>
      <family val="2"/>
    </font>
    <font>
      <sz val="14"/>
      <color theme="10"/>
      <name val="Arial"/>
      <family val="2"/>
    </font>
  </fonts>
  <fills count="10">
    <fill>
      <patternFill patternType="none"/>
    </fill>
    <fill>
      <patternFill patternType="gray125"/>
    </fill>
    <fill>
      <patternFill patternType="solid">
        <fgColor theme="0" tint="-0.24994659260841701"/>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auto="1"/>
        <bgColor indexed="64"/>
      </patternFill>
    </fill>
    <fill>
      <patternFill patternType="solid">
        <fgColor theme="0" tint="-0.34998626667073579"/>
        <bgColor indexed="64"/>
      </patternFill>
    </fill>
  </fills>
  <borders count="5">
    <border>
      <left/>
      <right/>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s>
  <cellStyleXfs count="8">
    <xf numFmtId="0" fontId="0" fillId="0" borderId="0"/>
    <xf numFmtId="0" fontId="4" fillId="0" borderId="0"/>
    <xf numFmtId="0" fontId="8" fillId="0" borderId="0" applyNumberFormat="0" applyFill="0" applyBorder="0" applyAlignment="0" applyProtection="0">
      <alignment vertical="top"/>
      <protection locked="0"/>
    </xf>
    <xf numFmtId="9" fontId="12" fillId="0" borderId="0" applyFont="0" applyFill="0" applyBorder="0" applyAlignment="0" applyProtection="0"/>
    <xf numFmtId="165" fontId="12" fillId="0" borderId="0" applyFont="0" applyFill="0" applyBorder="0" applyAlignment="0" applyProtection="0"/>
    <xf numFmtId="0" fontId="2" fillId="0" borderId="0"/>
    <xf numFmtId="0" fontId="2" fillId="0" borderId="0"/>
    <xf numFmtId="0" fontId="25" fillId="0" borderId="4" applyNumberFormat="0" applyFill="0" applyAlignment="0" applyProtection="0"/>
  </cellStyleXfs>
  <cellXfs count="134">
    <xf numFmtId="0" fontId="0" fillId="0" borderId="0" xfId="0"/>
    <xf numFmtId="0" fontId="3" fillId="0" borderId="0" xfId="0" applyFont="1"/>
    <xf numFmtId="0" fontId="5" fillId="0" borderId="0" xfId="0" applyFont="1"/>
    <xf numFmtId="9" fontId="0" fillId="0" borderId="0" xfId="0" applyNumberFormat="1"/>
    <xf numFmtId="0" fontId="9" fillId="0" borderId="0" xfId="0" applyFont="1"/>
    <xf numFmtId="9" fontId="5" fillId="0" borderId="0" xfId="3" applyFont="1"/>
    <xf numFmtId="0" fontId="13" fillId="0" borderId="0" xfId="5" applyFont="1" applyAlignment="1">
      <alignment wrapText="1"/>
    </xf>
    <xf numFmtId="0" fontId="14" fillId="0" borderId="0" xfId="5" applyFont="1" applyAlignment="1">
      <alignment wrapText="1"/>
    </xf>
    <xf numFmtId="0" fontId="16" fillId="0" borderId="0" xfId="5" applyFont="1" applyAlignment="1">
      <alignment wrapText="1"/>
    </xf>
    <xf numFmtId="0" fontId="13" fillId="0" borderId="0" xfId="5" applyFont="1" applyAlignment="1">
      <alignment horizontal="center"/>
    </xf>
    <xf numFmtId="0" fontId="19" fillId="0" borderId="0" xfId="5" applyFont="1" applyAlignment="1">
      <alignment horizontal="left"/>
    </xf>
    <xf numFmtId="0" fontId="15" fillId="0" borderId="0" xfId="5" applyFont="1" applyAlignment="1">
      <alignment horizontal="left"/>
    </xf>
    <xf numFmtId="0" fontId="1" fillId="0" borderId="0" xfId="0" applyFont="1"/>
    <xf numFmtId="0" fontId="3" fillId="0" borderId="0" xfId="0" applyFont="1" applyAlignment="1">
      <alignment wrapText="1"/>
    </xf>
    <xf numFmtId="0" fontId="22" fillId="0" borderId="0" xfId="0" applyFont="1"/>
    <xf numFmtId="3" fontId="1" fillId="0" borderId="0" xfId="0" applyNumberFormat="1" applyFont="1" applyAlignment="1">
      <alignment horizontal="right" wrapText="1"/>
    </xf>
    <xf numFmtId="3" fontId="1" fillId="0" borderId="0" xfId="0" applyNumberFormat="1" applyFont="1"/>
    <xf numFmtId="166" fontId="20" fillId="0" borderId="0" xfId="6" applyNumberFormat="1" applyFont="1" applyAlignment="1">
      <alignment horizontal="right"/>
    </xf>
    <xf numFmtId="3" fontId="1" fillId="0" borderId="0" xfId="0" applyNumberFormat="1" applyFont="1" applyAlignment="1">
      <alignment horizontal="right"/>
    </xf>
    <xf numFmtId="0" fontId="1" fillId="0" borderId="0" xfId="0" applyFont="1" applyAlignment="1">
      <alignment horizontal="left" indent="1"/>
    </xf>
    <xf numFmtId="3" fontId="1" fillId="4" borderId="0" xfId="0" applyNumberFormat="1" applyFont="1" applyFill="1" applyAlignment="1">
      <alignment horizontal="right" wrapText="1"/>
    </xf>
    <xf numFmtId="3" fontId="0" fillId="0" borderId="0" xfId="0" applyNumberFormat="1"/>
    <xf numFmtId="0" fontId="23" fillId="0" borderId="0" xfId="0" applyFont="1"/>
    <xf numFmtId="0" fontId="1" fillId="0" borderId="1" xfId="0" applyFont="1" applyBorder="1" applyAlignment="1">
      <alignment wrapText="1"/>
    </xf>
    <xf numFmtId="0" fontId="5" fillId="0" borderId="0" xfId="0" applyFont="1" applyAlignment="1">
      <alignment vertical="center"/>
    </xf>
    <xf numFmtId="0" fontId="1" fillId="0" borderId="0" xfId="0" applyFont="1" applyAlignment="1">
      <alignment vertical="center" wrapText="1"/>
    </xf>
    <xf numFmtId="0" fontId="6" fillId="0" borderId="0" xfId="1" applyFont="1" applyAlignment="1">
      <alignment horizontal="left" wrapText="1"/>
    </xf>
    <xf numFmtId="165" fontId="5" fillId="0" borderId="0" xfId="0" applyNumberFormat="1" applyFont="1"/>
    <xf numFmtId="0" fontId="3" fillId="0" borderId="2" xfId="0" applyFont="1" applyBorder="1"/>
    <xf numFmtId="9" fontId="0" fillId="0" borderId="0" xfId="3" applyFont="1"/>
    <xf numFmtId="167" fontId="0" fillId="0" borderId="0" xfId="3" applyNumberFormat="1" applyFont="1"/>
    <xf numFmtId="3" fontId="1" fillId="7" borderId="0" xfId="0" applyNumberFormat="1" applyFont="1" applyFill="1" applyAlignment="1">
      <alignment horizontal="right"/>
    </xf>
    <xf numFmtId="0" fontId="0" fillId="7" borderId="0" xfId="0" applyFill="1"/>
    <xf numFmtId="0" fontId="2" fillId="0" borderId="0" xfId="0" applyFont="1"/>
    <xf numFmtId="164" fontId="0" fillId="0" borderId="0" xfId="0" applyNumberFormat="1"/>
    <xf numFmtId="168" fontId="1" fillId="0" borderId="0" xfId="0" applyNumberFormat="1" applyFont="1"/>
    <xf numFmtId="0" fontId="15" fillId="0" borderId="0" xfId="5" applyFont="1" applyAlignment="1">
      <alignment wrapText="1"/>
    </xf>
    <xf numFmtId="0" fontId="27" fillId="0" borderId="0" xfId="5" applyFont="1" applyAlignment="1">
      <alignment wrapText="1"/>
    </xf>
    <xf numFmtId="0" fontId="27" fillId="0" borderId="0" xfId="5" applyFont="1" applyAlignment="1">
      <alignment horizontal="left" wrapText="1"/>
    </xf>
    <xf numFmtId="0" fontId="10" fillId="0" borderId="0" xfId="5" applyFont="1" applyAlignment="1">
      <alignment horizontal="left" wrapText="1"/>
    </xf>
    <xf numFmtId="0" fontId="17" fillId="0" borderId="0" xfId="2" applyFont="1" applyAlignment="1" applyProtection="1">
      <alignment horizontal="left" wrapText="1"/>
    </xf>
    <xf numFmtId="0" fontId="17" fillId="0" borderId="0" xfId="2" applyFont="1" applyBorder="1" applyAlignment="1" applyProtection="1">
      <alignment horizontal="left" wrapText="1"/>
    </xf>
    <xf numFmtId="0" fontId="15" fillId="0" borderId="0" xfId="5" applyFont="1"/>
    <xf numFmtId="0" fontId="14" fillId="0" borderId="0" xfId="5" applyFont="1" applyAlignment="1">
      <alignment horizontal="left" wrapText="1"/>
    </xf>
    <xf numFmtId="0" fontId="27" fillId="0" borderId="0" xfId="5" applyFont="1"/>
    <xf numFmtId="0" fontId="10" fillId="0" borderId="0" xfId="5" applyFont="1"/>
    <xf numFmtId="0" fontId="13" fillId="0" borderId="0" xfId="5" applyFont="1"/>
    <xf numFmtId="0" fontId="18" fillId="0" borderId="0" xfId="5" applyFont="1"/>
    <xf numFmtId="0" fontId="28" fillId="0" borderId="0" xfId="7" applyFont="1" applyBorder="1" applyAlignment="1">
      <alignment horizontal="left"/>
    </xf>
    <xf numFmtId="0" fontId="1" fillId="7" borderId="0" xfId="0" applyFont="1" applyFill="1"/>
    <xf numFmtId="0" fontId="1" fillId="7" borderId="0" xfId="0" applyFont="1" applyFill="1" applyAlignment="1">
      <alignment horizontal="right" wrapText="1"/>
    </xf>
    <xf numFmtId="0" fontId="1" fillId="7" borderId="0" xfId="0" applyFont="1" applyFill="1" applyAlignment="1">
      <alignment horizontal="right"/>
    </xf>
    <xf numFmtId="169" fontId="10" fillId="7" borderId="0" xfId="4" applyNumberFormat="1" applyFont="1" applyFill="1" applyAlignment="1">
      <alignment horizontal="right" wrapText="1"/>
    </xf>
    <xf numFmtId="0" fontId="10" fillId="7" borderId="0" xfId="0" applyFont="1" applyFill="1" applyAlignment="1">
      <alignment horizontal="right" wrapText="1"/>
    </xf>
    <xf numFmtId="0" fontId="10" fillId="7" borderId="0" xfId="0" applyFont="1" applyFill="1" applyAlignment="1">
      <alignment wrapText="1"/>
    </xf>
    <xf numFmtId="0" fontId="10" fillId="7" borderId="0" xfId="0" applyFont="1" applyFill="1" applyAlignment="1">
      <alignment horizontal="right"/>
    </xf>
    <xf numFmtId="0" fontId="10" fillId="7" borderId="0" xfId="0" applyFont="1" applyFill="1"/>
    <xf numFmtId="0" fontId="17" fillId="0" borderId="0" xfId="2" applyFont="1" applyFill="1" applyAlignment="1" applyProtection="1"/>
    <xf numFmtId="0" fontId="13" fillId="7" borderId="4" xfId="7" applyFont="1" applyFill="1" applyAlignment="1"/>
    <xf numFmtId="0" fontId="29" fillId="0" borderId="1" xfId="0" applyFont="1" applyBorder="1" applyAlignment="1">
      <alignment wrapText="1"/>
    </xf>
    <xf numFmtId="0" fontId="3" fillId="0" borderId="1" xfId="0" applyFont="1" applyBorder="1" applyAlignment="1">
      <alignment horizontal="right" wrapText="1"/>
    </xf>
    <xf numFmtId="3" fontId="1" fillId="0" borderId="2" xfId="0" applyNumberFormat="1" applyFont="1" applyBorder="1" applyAlignment="1">
      <alignment horizontal="right"/>
    </xf>
    <xf numFmtId="0" fontId="3" fillId="0" borderId="1" xfId="0" applyFont="1" applyBorder="1" applyAlignment="1">
      <alignment horizontal="right"/>
    </xf>
    <xf numFmtId="169" fontId="1" fillId="0" borderId="0" xfId="4" applyNumberFormat="1" applyFont="1" applyBorder="1" applyAlignment="1">
      <alignment horizontal="right"/>
    </xf>
    <xf numFmtId="169" fontId="1" fillId="0" borderId="2" xfId="4" applyNumberFormat="1" applyFont="1" applyBorder="1" applyAlignment="1">
      <alignment horizontal="right"/>
    </xf>
    <xf numFmtId="0" fontId="1" fillId="2" borderId="0" xfId="0" applyFont="1" applyFill="1" applyAlignment="1">
      <alignment horizontal="left"/>
    </xf>
    <xf numFmtId="0" fontId="1" fillId="3" borderId="0" xfId="0" applyFont="1" applyFill="1" applyAlignment="1">
      <alignment horizontal="left"/>
    </xf>
    <xf numFmtId="0" fontId="10" fillId="8" borderId="0" xfId="0" applyFont="1" applyFill="1" applyAlignment="1">
      <alignment horizontal="left"/>
    </xf>
    <xf numFmtId="0" fontId="29" fillId="0" borderId="0" xfId="0" applyFont="1"/>
    <xf numFmtId="0" fontId="3" fillId="0" borderId="0" xfId="0" applyFont="1" applyAlignment="1">
      <alignment horizontal="right"/>
    </xf>
    <xf numFmtId="3" fontId="1" fillId="2" borderId="0" xfId="0" applyNumberFormat="1" applyFont="1" applyFill="1" applyAlignment="1">
      <alignment horizontal="right"/>
    </xf>
    <xf numFmtId="3" fontId="1" fillId="5" borderId="0" xfId="0" applyNumberFormat="1" applyFont="1" applyFill="1" applyAlignment="1">
      <alignment horizontal="right"/>
    </xf>
    <xf numFmtId="169" fontId="1" fillId="5" borderId="0" xfId="4" applyNumberFormat="1" applyFont="1" applyFill="1" applyBorder="1" applyAlignment="1">
      <alignment horizontal="right"/>
    </xf>
    <xf numFmtId="3" fontId="3" fillId="0" borderId="0" xfId="0" applyNumberFormat="1" applyFont="1" applyAlignment="1">
      <alignment horizontal="right"/>
    </xf>
    <xf numFmtId="169" fontId="3" fillId="0" borderId="0" xfId="4" applyNumberFormat="1" applyFont="1" applyBorder="1" applyAlignment="1">
      <alignment horizontal="right"/>
    </xf>
    <xf numFmtId="0" fontId="1" fillId="4" borderId="0" xfId="0" applyFont="1" applyFill="1" applyAlignment="1">
      <alignment horizontal="left"/>
    </xf>
    <xf numFmtId="0" fontId="29" fillId="0" borderId="0" xfId="0" applyFont="1" applyAlignment="1">
      <alignment textRotation="90" wrapText="1"/>
    </xf>
    <xf numFmtId="0" fontId="3" fillId="0" borderId="0" xfId="0" applyFont="1" applyAlignment="1">
      <alignment horizontal="right" wrapText="1"/>
    </xf>
    <xf numFmtId="169" fontId="1" fillId="0" borderId="0" xfId="4" applyNumberFormat="1" applyFont="1" applyBorder="1" applyAlignment="1">
      <alignment horizontal="right" wrapText="1"/>
    </xf>
    <xf numFmtId="169" fontId="5" fillId="0" borderId="0" xfId="4" applyNumberFormat="1" applyFont="1" applyBorder="1" applyAlignment="1">
      <alignment horizontal="right"/>
    </xf>
    <xf numFmtId="169" fontId="1" fillId="5" borderId="0" xfId="4" applyNumberFormat="1" applyFont="1" applyFill="1" applyBorder="1" applyAlignment="1">
      <alignment horizontal="right" wrapText="1"/>
    </xf>
    <xf numFmtId="169" fontId="1" fillId="6" borderId="0" xfId="4" applyNumberFormat="1" applyFont="1" applyFill="1" applyBorder="1" applyAlignment="1">
      <alignment horizontal="right" wrapText="1"/>
    </xf>
    <xf numFmtId="169" fontId="5" fillId="9" borderId="0" xfId="4" applyNumberFormat="1" applyFont="1" applyFill="1" applyBorder="1" applyAlignment="1">
      <alignment horizontal="right"/>
    </xf>
    <xf numFmtId="169" fontId="1" fillId="4" borderId="0" xfId="4" applyNumberFormat="1" applyFont="1" applyFill="1" applyBorder="1" applyAlignment="1">
      <alignment horizontal="right" wrapText="1"/>
    </xf>
    <xf numFmtId="169" fontId="5" fillId="6" borderId="0" xfId="4" applyNumberFormat="1" applyFont="1" applyFill="1" applyBorder="1" applyAlignment="1">
      <alignment horizontal="right"/>
    </xf>
    <xf numFmtId="169" fontId="1" fillId="4" borderId="0" xfId="4" applyNumberFormat="1" applyFont="1" applyFill="1" applyBorder="1" applyAlignment="1">
      <alignment horizontal="right"/>
    </xf>
    <xf numFmtId="169" fontId="1" fillId="9" borderId="0" xfId="4" applyNumberFormat="1" applyFont="1" applyFill="1" applyBorder="1" applyAlignment="1">
      <alignment horizontal="right"/>
    </xf>
    <xf numFmtId="0" fontId="7" fillId="0" borderId="0" xfId="0" applyFont="1" applyAlignment="1">
      <alignment wrapText="1"/>
    </xf>
    <xf numFmtId="169" fontId="3" fillId="0" borderId="0" xfId="4" applyNumberFormat="1" applyFont="1" applyBorder="1" applyAlignment="1">
      <alignment horizontal="right" wrapText="1"/>
    </xf>
    <xf numFmtId="169" fontId="0" fillId="0" borderId="0" xfId="4" applyNumberFormat="1" applyFont="1" applyAlignment="1">
      <alignment horizontal="right"/>
    </xf>
    <xf numFmtId="9" fontId="1" fillId="0" borderId="0" xfId="3" applyFont="1"/>
    <xf numFmtId="0" fontId="11" fillId="0" borderId="0" xfId="1" applyFont="1" applyAlignment="1">
      <alignment horizontal="left" wrapText="1"/>
    </xf>
    <xf numFmtId="164" fontId="21" fillId="0" borderId="0" xfId="1" applyNumberFormat="1" applyFont="1" applyAlignment="1">
      <alignment horizontal="right"/>
    </xf>
    <xf numFmtId="0" fontId="26" fillId="0" borderId="0" xfId="0" applyFont="1"/>
    <xf numFmtId="0" fontId="21" fillId="0" borderId="0" xfId="1" applyFont="1" applyAlignment="1">
      <alignment horizontal="right" wrapText="1"/>
    </xf>
    <xf numFmtId="164" fontId="6" fillId="0" borderId="0" xfId="1" applyNumberFormat="1" applyFont="1" applyAlignment="1">
      <alignment horizontal="right" wrapText="1"/>
    </xf>
    <xf numFmtId="164" fontId="6" fillId="5" borderId="0" xfId="1" applyNumberFormat="1" applyFont="1" applyFill="1" applyAlignment="1">
      <alignment horizontal="right" wrapText="1"/>
    </xf>
    <xf numFmtId="164" fontId="6" fillId="4" borderId="0" xfId="1" applyNumberFormat="1" applyFont="1" applyFill="1" applyAlignment="1">
      <alignment horizontal="right" wrapText="1"/>
    </xf>
    <xf numFmtId="3" fontId="3" fillId="0" borderId="2" xfId="0" applyNumberFormat="1" applyFont="1" applyBorder="1" applyAlignment="1">
      <alignment horizontal="right"/>
    </xf>
    <xf numFmtId="169" fontId="31" fillId="0" borderId="0" xfId="4" applyNumberFormat="1" applyFont="1" applyAlignment="1">
      <alignment horizontal="right"/>
    </xf>
    <xf numFmtId="0" fontId="31" fillId="0" borderId="0" xfId="0" applyFont="1"/>
    <xf numFmtId="0" fontId="1" fillId="0" borderId="0" xfId="0" applyFont="1" applyAlignment="1">
      <alignment horizontal="left"/>
    </xf>
    <xf numFmtId="0" fontId="10" fillId="7" borderId="0" xfId="0" applyFont="1" applyFill="1" applyAlignment="1">
      <alignment horizontal="left"/>
    </xf>
    <xf numFmtId="0" fontId="30" fillId="7" borderId="0" xfId="0" applyFont="1" applyFill="1" applyAlignment="1">
      <alignment horizontal="left"/>
    </xf>
    <xf numFmtId="0" fontId="30" fillId="7" borderId="0" xfId="0" applyFont="1" applyFill="1" applyAlignment="1">
      <alignment horizontal="center" wrapText="1"/>
    </xf>
    <xf numFmtId="0" fontId="30" fillId="7" borderId="0" xfId="0" applyFont="1" applyFill="1"/>
    <xf numFmtId="3" fontId="29" fillId="7" borderId="0" xfId="0" applyNumberFormat="1" applyFont="1" applyFill="1" applyAlignment="1">
      <alignment horizontal="right"/>
    </xf>
    <xf numFmtId="3" fontId="32" fillId="7" borderId="0" xfId="0" applyNumberFormat="1" applyFont="1" applyFill="1" applyAlignment="1">
      <alignment horizontal="right"/>
    </xf>
    <xf numFmtId="3" fontId="29" fillId="7" borderId="0" xfId="0" applyNumberFormat="1" applyFont="1" applyFill="1"/>
    <xf numFmtId="0" fontId="29" fillId="7" borderId="0" xfId="0" applyFont="1" applyFill="1" applyAlignment="1">
      <alignment vertical="center" wrapText="1"/>
    </xf>
    <xf numFmtId="164" fontId="29" fillId="7" borderId="0" xfId="0" applyNumberFormat="1" applyFont="1" applyFill="1" applyAlignment="1">
      <alignment horizontal="right" wrapText="1"/>
    </xf>
    <xf numFmtId="164" fontId="29" fillId="7" borderId="0" xfId="0" applyNumberFormat="1" applyFont="1" applyFill="1"/>
    <xf numFmtId="0" fontId="29" fillId="7" borderId="0" xfId="0" applyFont="1" applyFill="1" applyAlignment="1">
      <alignment horizontal="left"/>
    </xf>
    <xf numFmtId="0" fontId="29" fillId="7" borderId="0" xfId="0" applyFont="1" applyFill="1" applyAlignment="1">
      <alignment horizontal="center" wrapText="1"/>
    </xf>
    <xf numFmtId="0" fontId="29" fillId="7" borderId="0" xfId="0" applyFont="1" applyFill="1"/>
    <xf numFmtId="164" fontId="29" fillId="7" borderId="0" xfId="1" applyNumberFormat="1" applyFont="1" applyFill="1" applyAlignment="1">
      <alignment horizontal="left" wrapText="1"/>
    </xf>
    <xf numFmtId="164" fontId="33" fillId="7" borderId="0" xfId="1" applyNumberFormat="1" applyFont="1" applyFill="1" applyAlignment="1">
      <alignment horizontal="right"/>
    </xf>
    <xf numFmtId="14" fontId="10" fillId="7" borderId="0" xfId="5" applyNumberFormat="1" applyFont="1" applyFill="1" applyAlignment="1">
      <alignment horizontal="left"/>
    </xf>
    <xf numFmtId="0" fontId="17" fillId="0" borderId="0" xfId="2" applyFont="1" applyBorder="1" applyAlignment="1" applyProtection="1">
      <alignment horizontal="left"/>
    </xf>
    <xf numFmtId="0" fontId="17" fillId="0" borderId="0" xfId="2" applyFont="1" applyFill="1" applyBorder="1" applyAlignment="1" applyProtection="1"/>
    <xf numFmtId="0" fontId="17" fillId="7" borderId="0" xfId="2" applyFont="1" applyFill="1" applyBorder="1" applyAlignment="1" applyProtection="1"/>
    <xf numFmtId="0" fontId="17" fillId="7" borderId="4" xfId="2" applyFont="1" applyFill="1" applyBorder="1" applyAlignment="1" applyProtection="1"/>
    <xf numFmtId="0" fontId="34" fillId="0" borderId="0" xfId="0" applyFont="1"/>
    <xf numFmtId="0" fontId="22" fillId="0" borderId="0" xfId="0" applyFont="1" applyAlignment="1">
      <alignment wrapText="1"/>
    </xf>
    <xf numFmtId="0" fontId="9" fillId="0" borderId="0" xfId="0" applyFont="1" applyAlignment="1">
      <alignment wrapText="1"/>
    </xf>
    <xf numFmtId="0" fontId="35" fillId="0" borderId="0" xfId="0" applyFont="1"/>
    <xf numFmtId="0" fontId="15" fillId="0" borderId="0" xfId="2" applyFont="1" applyAlignment="1" applyProtection="1">
      <alignment horizontal="left"/>
    </xf>
    <xf numFmtId="0" fontId="22" fillId="0" borderId="3" xfId="0" applyFont="1" applyBorder="1" applyAlignment="1">
      <alignment wrapText="1"/>
    </xf>
    <xf numFmtId="0" fontId="9" fillId="0" borderId="3" xfId="0" applyFont="1" applyBorder="1" applyAlignment="1">
      <alignment horizontal="center" wrapText="1"/>
    </xf>
    <xf numFmtId="167" fontId="9" fillId="0" borderId="3" xfId="3" applyNumberFormat="1" applyFont="1" applyBorder="1" applyAlignment="1">
      <alignment horizontal="center" wrapText="1"/>
    </xf>
    <xf numFmtId="167" fontId="9" fillId="0" borderId="0" xfId="3" applyNumberFormat="1" applyFont="1" applyAlignment="1">
      <alignment wrapText="1"/>
    </xf>
    <xf numFmtId="0" fontId="9" fillId="7" borderId="0" xfId="0" applyFont="1" applyFill="1" applyAlignment="1">
      <alignment horizontal="center" wrapText="1"/>
    </xf>
    <xf numFmtId="167" fontId="9" fillId="7" borderId="0" xfId="3" applyNumberFormat="1" applyFont="1" applyFill="1" applyBorder="1" applyAlignment="1">
      <alignment horizontal="center" wrapText="1"/>
    </xf>
    <xf numFmtId="0" fontId="36" fillId="0" borderId="0" xfId="2" applyFont="1" applyAlignment="1" applyProtection="1"/>
  </cellXfs>
  <cellStyles count="8">
    <cellStyle name="Comma" xfId="4" builtinId="3"/>
    <cellStyle name="Heading 1" xfId="7" builtinId="16"/>
    <cellStyle name="Hyperlink" xfId="2" builtinId="8"/>
    <cellStyle name="Normal" xfId="0" builtinId="0"/>
    <cellStyle name="Normal 2" xfId="5" xr:uid="{00000000-0005-0000-0000-000003000000}"/>
    <cellStyle name="Normal_Fig 9 info" xfId="1" xr:uid="{00000000-0005-0000-0000-000004000000}"/>
    <cellStyle name="Normal_T1 sample" xfId="6" xr:uid="{00000000-0005-0000-0000-000006000000}"/>
    <cellStyle name="Percent" xfId="3" builtinId="5"/>
  </cellStyles>
  <dxfs count="38">
    <dxf>
      <alignment horizontal="right" vertical="bottom" textRotation="0" indent="0" justifyLastLine="0" shrinkToFit="0" readingOrder="0"/>
    </dxf>
    <dxf>
      <alignment horizontal="right" vertical="bottom" textRotation="0" indent="0" justifyLastLine="0" shrinkToFit="0" readingOrder="0"/>
    </dxf>
    <dxf>
      <alignment horizontal="right" vertical="bottom" textRotation="0" indent="0" justifyLastLine="0" shrinkToFit="0" readingOrder="0"/>
    </dxf>
    <dxf>
      <font>
        <b val="0"/>
        <i val="0"/>
        <strike val="0"/>
        <condense val="0"/>
        <extend val="0"/>
        <outline val="0"/>
        <shadow val="0"/>
        <u val="none"/>
        <vertAlign val="baseline"/>
        <sz val="12"/>
        <color indexed="8"/>
        <name val="Arial"/>
        <family val="2"/>
        <scheme val="none"/>
      </font>
      <alignment horizontal="left" vertical="bottom" textRotation="0" wrapText="1" indent="0" justifyLastLine="0" shrinkToFit="0" readingOrder="0"/>
    </dxf>
    <dxf>
      <border outline="0">
        <bottom style="thin">
          <color indexed="64"/>
        </bottom>
      </border>
    </dxf>
    <dxf>
      <font>
        <b/>
        <i val="0"/>
        <strike val="0"/>
        <condense val="0"/>
        <extend val="0"/>
        <outline val="0"/>
        <shadow val="0"/>
        <u val="none"/>
        <vertAlign val="baseline"/>
        <sz val="12"/>
        <color indexed="8"/>
        <name val="Arial"/>
        <family val="2"/>
        <scheme val="none"/>
      </font>
      <alignment horizontal="center" vertical="bottom" textRotation="0" wrapText="1" indent="0" justifyLastLine="0" shrinkToFit="0" readingOrder="0"/>
    </dxf>
    <dxf>
      <numFmt numFmtId="169" formatCode="_(* #,##0_);_(* \(#,##0\);_(* &quot;-&quot;??_);_(@_)"/>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dxf>
    <dxf>
      <border diagonalUp="0" diagonalDown="0">
        <left/>
        <right/>
        <top style="thin">
          <color auto="1"/>
        </top>
        <bottom style="thin">
          <color auto="1"/>
        </bottom>
      </border>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numFmt numFmtId="169" formatCode="_(* #,##0_);_(* \(#,##0\);_(* &quot;-&quot;??_);_(@_)"/>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wrapText="1" indent="0" justifyLastLine="0" shrinkToFit="0" readingOrder="0"/>
    </dxf>
    <dxf>
      <font>
        <b/>
        <i val="0"/>
        <strike val="0"/>
        <condense val="0"/>
        <extend val="0"/>
        <outline val="0"/>
        <shadow val="0"/>
        <u val="none"/>
        <vertAlign val="baseline"/>
        <sz val="12"/>
        <color theme="1"/>
        <name val="Arial"/>
        <family val="2"/>
        <scheme val="none"/>
      </font>
    </dxf>
    <dxf>
      <border diagonalUp="0" diagonalDown="0">
        <left/>
        <right/>
        <top style="thin">
          <color auto="1"/>
        </top>
        <bottom style="thin">
          <color auto="1"/>
        </bottom>
      </border>
    </dxf>
    <dxf>
      <font>
        <b/>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numFmt numFmtId="169" formatCode="_(* #,##0_);_(* \(#,##0\);_(* &quot;-&quot;??_);_(@_)"/>
      <alignment horizontal="right" vertical="bottom" textRotation="0" wrapText="0" indent="0" justifyLastLine="0" shrinkToFit="0" readingOrder="0"/>
    </dxf>
    <dxf>
      <numFmt numFmtId="169" formatCode="_(* #,##0_);_(* \(#,##0\);_(* &quot;-&quot;??_);_(@_)"/>
      <alignment horizontal="right" textRotation="0" indent="0" justifyLastLine="0" shrinkToFit="0" readingOrder="0"/>
    </dxf>
    <dxf>
      <numFmt numFmtId="169" formatCode="_(* #,##0_);_(* \(#,##0\);_(* &quot;-&quot;??_);_(@_)"/>
      <alignment horizontal="right" textRotation="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center" textRotation="0" wrapText="1" indent="0" justifyLastLine="0" shrinkToFit="0" readingOrder="0"/>
    </dxf>
    <dxf>
      <border diagonalUp="0" diagonalDown="0">
        <left/>
        <right/>
        <top style="thin">
          <color auto="1"/>
        </top>
        <bottom style="thin">
          <color auto="1"/>
        </bottom>
      </border>
    </dxf>
    <dxf>
      <font>
        <b val="0"/>
        <i val="0"/>
        <strike val="0"/>
        <condense val="0"/>
        <extend val="0"/>
        <outline val="0"/>
        <shadow val="0"/>
        <u val="none"/>
        <vertAlign val="baseline"/>
        <sz val="12"/>
        <color theme="1"/>
        <name val="Arial"/>
        <family val="2"/>
        <scheme val="none"/>
      </font>
      <numFmt numFmtId="169" formatCode="_(* #,##0_);_(* \(#,##0\);_(* &quot;-&quot;??_);_(@_)"/>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font>
      <alignment horizontal="right" vertical="bottom" textRotation="0" wrapText="0"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0" indent="0" justifyLastLine="0" shrinkToFit="0" readingOrder="0"/>
    </dxf>
    <dxf>
      <border diagonalUp="0" diagonalDown="0">
        <left/>
        <right/>
        <top style="thin">
          <color auto="1"/>
        </top>
        <bottom style="thin">
          <color auto="1"/>
        </bottom>
      </border>
    </dxf>
    <dxf>
      <font>
        <b val="0"/>
        <family val="2"/>
      </font>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numFmt numFmtId="169" formatCode="_(* #,##0_);_(* \(#,##0\);_(* &quot;-&quot;??_);_(@_)"/>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val="0"/>
        <i val="0"/>
        <strike val="0"/>
        <condense val="0"/>
        <extend val="0"/>
        <outline val="0"/>
        <shadow val="0"/>
        <u val="none"/>
        <vertAlign val="baseline"/>
        <sz val="12"/>
        <color theme="1"/>
        <name val="Arial"/>
        <family val="2"/>
        <scheme val="none"/>
      </font>
      <numFmt numFmtId="3" formatCode="#,##0"/>
      <alignment horizontal="right" vertical="bottom" textRotation="0" indent="0" justifyLastLine="0" shrinkToFit="0" readingOrder="0"/>
    </dxf>
    <dxf>
      <font>
        <b/>
        <i val="0"/>
        <strike val="0"/>
        <condense val="0"/>
        <extend val="0"/>
        <outline val="0"/>
        <shadow val="0"/>
        <u val="none"/>
        <vertAlign val="baseline"/>
        <sz val="12"/>
        <color theme="1"/>
        <name val="Arial"/>
        <family val="2"/>
        <scheme val="none"/>
      </font>
    </dxf>
    <dxf>
      <font>
        <strike val="0"/>
        <outline val="0"/>
        <shadow val="0"/>
        <vertAlign val="baseline"/>
        <sz val="12"/>
        <name val="Arial"/>
        <family val="2"/>
        <scheme val="none"/>
      </font>
      <alignment horizontal="left" vertical="bottom" textRotation="0" indent="0" justifyLastLine="0" shrinkToFit="0" readingOrder="0"/>
    </dxf>
    <dxf>
      <font>
        <b/>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dxf>
    <dxf>
      <font>
        <strike val="0"/>
        <outline val="0"/>
        <shadow val="0"/>
        <vertAlign val="baseline"/>
        <sz val="12"/>
        <name val="Arial"/>
        <family val="2"/>
        <scheme val="none"/>
      </font>
      <alignment vertical="bottom" textRotation="0" indent="0" justifyLastLine="0" shrinkToFit="0" readingOrder="0"/>
    </dxf>
    <dxf>
      <font>
        <strike val="0"/>
        <outline val="0"/>
        <shadow val="0"/>
        <vertAlign val="baseline"/>
        <sz val="12"/>
        <name val="Arial"/>
        <family val="2"/>
        <scheme val="none"/>
      </font>
      <alignment vertical="bottom" textRotation="0" indent="0" justifyLastLine="0" shrinkToFit="0" readingOrder="0"/>
    </dxf>
  </dxfs>
  <tableStyles count="0" defaultTableStyle="TableStyleMedium9" defaultPivotStyle="PivotStyleLight16"/>
  <colors>
    <mruColors>
      <color rgb="FFFFFF99"/>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2.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chartUserShapes" Target="../drawings/drawing4.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chartUserShapes" Target="../drawings/drawing6.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chartUserShapes" Target="../drawings/drawing8.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accent1">
                  <a:shade val="58000"/>
                </a:schemeClr>
              </a:solidFill>
              <a:ln w="19050">
                <a:solidFill>
                  <a:schemeClr val="lt1"/>
                </a:solidFill>
              </a:ln>
              <a:effectLst/>
            </c:spPr>
            <c:extLst>
              <c:ext xmlns:c16="http://schemas.microsoft.com/office/drawing/2014/chart" uri="{C3380CC4-5D6E-409C-BE32-E72D297353CC}">
                <c16:uniqueId val="{00000001-8D5B-4FC5-B6E6-C87F58B88261}"/>
              </c:ext>
            </c:extLst>
          </c:dPt>
          <c:dPt>
            <c:idx val="1"/>
            <c:bubble3D val="0"/>
            <c:spPr>
              <a:solidFill>
                <a:schemeClr val="accent1">
                  <a:shade val="86000"/>
                </a:schemeClr>
              </a:solidFill>
              <a:ln w="19050">
                <a:solidFill>
                  <a:schemeClr val="lt1"/>
                </a:solidFill>
              </a:ln>
              <a:effectLst/>
            </c:spPr>
            <c:extLst>
              <c:ext xmlns:c16="http://schemas.microsoft.com/office/drawing/2014/chart" uri="{C3380CC4-5D6E-409C-BE32-E72D297353CC}">
                <c16:uniqueId val="{00000003-8D5B-4FC5-B6E6-C87F58B88261}"/>
              </c:ext>
            </c:extLst>
          </c:dPt>
          <c:dPt>
            <c:idx val="2"/>
            <c:bubble3D val="0"/>
            <c:spPr>
              <a:solidFill>
                <a:schemeClr val="accent1">
                  <a:tint val="86000"/>
                </a:schemeClr>
              </a:solidFill>
              <a:ln w="19050">
                <a:solidFill>
                  <a:schemeClr val="lt1"/>
                </a:solidFill>
              </a:ln>
              <a:effectLst/>
            </c:spPr>
            <c:extLst>
              <c:ext xmlns:c16="http://schemas.microsoft.com/office/drawing/2014/chart" uri="{C3380CC4-5D6E-409C-BE32-E72D297353CC}">
                <c16:uniqueId val="{00000005-8D5B-4FC5-B6E6-C87F58B88261}"/>
              </c:ext>
            </c:extLst>
          </c:dPt>
          <c:dPt>
            <c:idx val="3"/>
            <c:bubble3D val="0"/>
            <c:spPr>
              <a:solidFill>
                <a:schemeClr val="accent1">
                  <a:tint val="58000"/>
                </a:schemeClr>
              </a:solidFill>
              <a:ln w="19050">
                <a:solidFill>
                  <a:schemeClr val="lt1"/>
                </a:solidFill>
              </a:ln>
              <a:effectLst/>
            </c:spPr>
            <c:extLst>
              <c:ext xmlns:c16="http://schemas.microsoft.com/office/drawing/2014/chart" uri="{C3380CC4-5D6E-409C-BE32-E72D297353CC}">
                <c16:uniqueId val="{00000007-8D5B-4FC5-B6E6-C87F58B88261}"/>
              </c:ext>
            </c:extLst>
          </c:dPt>
          <c:dLbls>
            <c:dLbl>
              <c:idx val="0"/>
              <c:layout>
                <c:manualLayout>
                  <c:x val="3.3857319896704069E-2"/>
                  <c:y val="-0.1232794023625633"/>
                </c:manualLayout>
              </c:layout>
              <c:spPr>
                <a:noFill/>
                <a:ln>
                  <a:noFill/>
                </a:ln>
                <a:effectLst/>
              </c:spPr>
              <c:txPr>
                <a:bodyPr rot="0" spcFirstLastPara="1" vertOverflow="clip" horzOverflow="clip" vert="horz" wrap="square" lIns="38100" tIns="19050" rIns="38100" bIns="19050" anchor="ctr" anchorCtr="1">
                  <a:no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5219620640600295"/>
                      <c:h val="0.16241491726203217"/>
                    </c:manualLayout>
                  </c15:layout>
                </c:ext>
                <c:ext xmlns:c16="http://schemas.microsoft.com/office/drawing/2014/chart" uri="{C3380CC4-5D6E-409C-BE32-E72D297353CC}">
                  <c16:uniqueId val="{00000001-8D5B-4FC5-B6E6-C87F58B88261}"/>
                </c:ext>
              </c:extLst>
            </c:dLbl>
            <c:dLbl>
              <c:idx val="1"/>
              <c:layout>
                <c:manualLayout>
                  <c:x val="-6.4490133136579182E-3"/>
                  <c:y val="5.9844415828028068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8D5B-4FC5-B6E6-C87F58B88261}"/>
                </c:ext>
              </c:extLst>
            </c:dLbl>
            <c:dLbl>
              <c:idx val="2"/>
              <c:layout>
                <c:manualLayout>
                  <c:x val="9.6735199704868768E-3"/>
                  <c:y val="3.3512872863695677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8D5B-4FC5-B6E6-C87F58B88261}"/>
                </c:ext>
              </c:extLst>
            </c:dLbl>
            <c:dLbl>
              <c:idx val="3"/>
              <c:layout>
                <c:manualLayout>
                  <c:x val="1.6122533284144206E-3"/>
                  <c:y val="-6.4631969094270339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8D5B-4FC5-B6E6-C87F58B88261}"/>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1'!$B$40:$E$40</c:f>
              <c:strCache>
                <c:ptCount val="4"/>
                <c:pt idx="0">
                  <c:v>Holiday/ Pleasure/ Leisure</c:v>
                </c:pt>
                <c:pt idx="1">
                  <c:v>Visiting friends or relatives</c:v>
                </c:pt>
                <c:pt idx="2">
                  <c:v>Business</c:v>
                </c:pt>
                <c:pt idx="3">
                  <c:v>Other</c:v>
                </c:pt>
              </c:strCache>
            </c:strRef>
          </c:cat>
          <c:val>
            <c:numRef>
              <c:f>'Figure 1'!$B$41:$E$41</c:f>
              <c:numCache>
                <c:formatCode>#,##0</c:formatCode>
                <c:ptCount val="4"/>
                <c:pt idx="0">
                  <c:v>1509689.3703116048</c:v>
                </c:pt>
                <c:pt idx="1">
                  <c:v>571811.33668394096</c:v>
                </c:pt>
                <c:pt idx="2">
                  <c:v>37213.509184598559</c:v>
                </c:pt>
                <c:pt idx="3">
                  <c:v>27566.87311384068</c:v>
                </c:pt>
              </c:numCache>
            </c:numRef>
          </c:val>
          <c:extLst>
            <c:ext xmlns:c16="http://schemas.microsoft.com/office/drawing/2014/chart" uri="{C3380CC4-5D6E-409C-BE32-E72D297353CC}">
              <c16:uniqueId val="{00000008-8D5B-4FC5-B6E6-C87F58B88261}"/>
            </c:ext>
          </c:extLst>
        </c:ser>
        <c:dLbls>
          <c:showLegendKey val="0"/>
          <c:showVal val="0"/>
          <c:showCatName val="0"/>
          <c:showSerName val="0"/>
          <c:showPercent val="0"/>
          <c:showBubbleSize val="0"/>
          <c:showLeaderLines val="0"/>
        </c:dLbls>
        <c:firstSliceAng val="0"/>
        <c:holeSize val="49"/>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accent1">
                  <a:shade val="58000"/>
                </a:schemeClr>
              </a:solidFill>
              <a:ln w="19050">
                <a:solidFill>
                  <a:schemeClr val="lt1"/>
                </a:solidFill>
              </a:ln>
              <a:effectLst/>
            </c:spPr>
            <c:extLst>
              <c:ext xmlns:c16="http://schemas.microsoft.com/office/drawing/2014/chart" uri="{C3380CC4-5D6E-409C-BE32-E72D297353CC}">
                <c16:uniqueId val="{00000001-27DD-41FF-A863-06135C300C26}"/>
              </c:ext>
            </c:extLst>
          </c:dPt>
          <c:dPt>
            <c:idx val="1"/>
            <c:bubble3D val="0"/>
            <c:spPr>
              <a:solidFill>
                <a:schemeClr val="accent1">
                  <a:shade val="86000"/>
                </a:schemeClr>
              </a:solidFill>
              <a:ln w="19050">
                <a:solidFill>
                  <a:schemeClr val="lt1"/>
                </a:solidFill>
              </a:ln>
              <a:effectLst/>
            </c:spPr>
            <c:extLst>
              <c:ext xmlns:c16="http://schemas.microsoft.com/office/drawing/2014/chart" uri="{C3380CC4-5D6E-409C-BE32-E72D297353CC}">
                <c16:uniqueId val="{00000003-27DD-41FF-A863-06135C300C26}"/>
              </c:ext>
            </c:extLst>
          </c:dPt>
          <c:dPt>
            <c:idx val="2"/>
            <c:bubble3D val="0"/>
            <c:spPr>
              <a:solidFill>
                <a:schemeClr val="accent1">
                  <a:tint val="86000"/>
                </a:schemeClr>
              </a:solidFill>
              <a:ln w="19050">
                <a:solidFill>
                  <a:schemeClr val="lt1"/>
                </a:solidFill>
              </a:ln>
              <a:effectLst/>
            </c:spPr>
            <c:extLst>
              <c:ext xmlns:c16="http://schemas.microsoft.com/office/drawing/2014/chart" uri="{C3380CC4-5D6E-409C-BE32-E72D297353CC}">
                <c16:uniqueId val="{00000005-27DD-41FF-A863-06135C300C26}"/>
              </c:ext>
            </c:extLst>
          </c:dPt>
          <c:dPt>
            <c:idx val="3"/>
            <c:bubble3D val="0"/>
            <c:spPr>
              <a:solidFill>
                <a:schemeClr val="accent1">
                  <a:tint val="58000"/>
                </a:schemeClr>
              </a:solidFill>
              <a:ln w="19050">
                <a:solidFill>
                  <a:schemeClr val="lt1"/>
                </a:solidFill>
              </a:ln>
              <a:effectLst/>
            </c:spPr>
            <c:extLst>
              <c:ext xmlns:c16="http://schemas.microsoft.com/office/drawing/2014/chart" uri="{C3380CC4-5D6E-409C-BE32-E72D297353CC}">
                <c16:uniqueId val="{00000007-27DD-41FF-A863-06135C300C26}"/>
              </c:ext>
            </c:extLst>
          </c:dPt>
          <c:dLbls>
            <c:dLbl>
              <c:idx val="0"/>
              <c:layout>
                <c:manualLayout>
                  <c:x val="3.3857319896704069E-2"/>
                  <c:y val="-0.1232794023625633"/>
                </c:manualLayout>
              </c:layout>
              <c:spPr>
                <a:noFill/>
                <a:ln>
                  <a:noFill/>
                </a:ln>
                <a:effectLst/>
              </c:spPr>
              <c:txPr>
                <a:bodyPr rot="0" spcFirstLastPara="1" vertOverflow="clip" horzOverflow="clip" vert="horz" wrap="square" lIns="38100" tIns="19050" rIns="38100" bIns="19050" anchor="ctr" anchorCtr="1">
                  <a:no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5219620640600295"/>
                      <c:h val="0.16241491726203217"/>
                    </c:manualLayout>
                  </c15:layout>
                </c:ext>
                <c:ext xmlns:c16="http://schemas.microsoft.com/office/drawing/2014/chart" uri="{C3380CC4-5D6E-409C-BE32-E72D297353CC}">
                  <c16:uniqueId val="{00000001-27DD-41FF-A863-06135C300C26}"/>
                </c:ext>
              </c:extLst>
            </c:dLbl>
            <c:dLbl>
              <c:idx val="1"/>
              <c:layout>
                <c:manualLayout>
                  <c:x val="-6.4490133136579182E-3"/>
                  <c:y val="5.9844415828028068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27DD-41FF-A863-06135C300C26}"/>
                </c:ext>
              </c:extLst>
            </c:dLbl>
            <c:dLbl>
              <c:idx val="2"/>
              <c:layout>
                <c:manualLayout>
                  <c:x val="9.6735199704868768E-3"/>
                  <c:y val="3.3512872863695677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7DD-41FF-A863-06135C300C26}"/>
                </c:ext>
              </c:extLst>
            </c:dLbl>
            <c:dLbl>
              <c:idx val="3"/>
              <c:layout>
                <c:manualLayout>
                  <c:x val="1.6122533284144206E-3"/>
                  <c:y val="-6.4631969094270339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27DD-41FF-A863-06135C300C26}"/>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2'!$B$40:$E$40</c:f>
              <c:strCache>
                <c:ptCount val="4"/>
                <c:pt idx="0">
                  <c:v>Holiday/ Pleasure/ Leisure</c:v>
                </c:pt>
                <c:pt idx="1">
                  <c:v>Visiting friends or relatives</c:v>
                </c:pt>
                <c:pt idx="2">
                  <c:v>Business</c:v>
                </c:pt>
                <c:pt idx="3">
                  <c:v>Other</c:v>
                </c:pt>
              </c:strCache>
            </c:strRef>
          </c:cat>
          <c:val>
            <c:numRef>
              <c:f>'Figure 2'!$B$41:$E$41</c:f>
              <c:numCache>
                <c:formatCode>#,##0</c:formatCode>
                <c:ptCount val="4"/>
                <c:pt idx="0">
                  <c:v>3450429.8303324045</c:v>
                </c:pt>
                <c:pt idx="1">
                  <c:v>1203872.4235664329</c:v>
                </c:pt>
                <c:pt idx="2">
                  <c:v>65074.515273884295</c:v>
                </c:pt>
                <c:pt idx="3">
                  <c:v>58190.413269345627</c:v>
                </c:pt>
              </c:numCache>
            </c:numRef>
          </c:val>
          <c:extLst>
            <c:ext xmlns:c16="http://schemas.microsoft.com/office/drawing/2014/chart" uri="{C3380CC4-5D6E-409C-BE32-E72D297353CC}">
              <c16:uniqueId val="{00000008-27DD-41FF-A863-06135C300C26}"/>
            </c:ext>
          </c:extLst>
        </c:ser>
        <c:dLbls>
          <c:showLegendKey val="0"/>
          <c:showVal val="0"/>
          <c:showCatName val="0"/>
          <c:showSerName val="0"/>
          <c:showPercent val="0"/>
          <c:showBubbleSize val="0"/>
          <c:showLeaderLines val="0"/>
        </c:dLbls>
        <c:firstSliceAng val="0"/>
        <c:holeSize val="49"/>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doughnutChart>
        <c:varyColors val="1"/>
        <c:ser>
          <c:idx val="0"/>
          <c:order val="0"/>
          <c:dPt>
            <c:idx val="0"/>
            <c:bubble3D val="0"/>
            <c:spPr>
              <a:solidFill>
                <a:schemeClr val="accent1">
                  <a:shade val="58000"/>
                </a:schemeClr>
              </a:solidFill>
              <a:ln w="19050">
                <a:solidFill>
                  <a:schemeClr val="lt1"/>
                </a:solidFill>
              </a:ln>
              <a:effectLst/>
            </c:spPr>
            <c:extLst>
              <c:ext xmlns:c16="http://schemas.microsoft.com/office/drawing/2014/chart" uri="{C3380CC4-5D6E-409C-BE32-E72D297353CC}">
                <c16:uniqueId val="{00000001-AC03-42BA-926C-116DAF5FC0C0}"/>
              </c:ext>
            </c:extLst>
          </c:dPt>
          <c:dPt>
            <c:idx val="1"/>
            <c:bubble3D val="0"/>
            <c:spPr>
              <a:solidFill>
                <a:schemeClr val="accent1">
                  <a:shade val="86000"/>
                </a:schemeClr>
              </a:solidFill>
              <a:ln w="19050">
                <a:solidFill>
                  <a:schemeClr val="lt1"/>
                </a:solidFill>
              </a:ln>
              <a:effectLst/>
            </c:spPr>
            <c:extLst>
              <c:ext xmlns:c16="http://schemas.microsoft.com/office/drawing/2014/chart" uri="{C3380CC4-5D6E-409C-BE32-E72D297353CC}">
                <c16:uniqueId val="{00000003-AC03-42BA-926C-116DAF5FC0C0}"/>
              </c:ext>
            </c:extLst>
          </c:dPt>
          <c:dPt>
            <c:idx val="2"/>
            <c:bubble3D val="0"/>
            <c:spPr>
              <a:solidFill>
                <a:schemeClr val="accent1">
                  <a:tint val="86000"/>
                </a:schemeClr>
              </a:solidFill>
              <a:ln w="19050">
                <a:solidFill>
                  <a:schemeClr val="lt1"/>
                </a:solidFill>
              </a:ln>
              <a:effectLst/>
            </c:spPr>
            <c:extLst>
              <c:ext xmlns:c16="http://schemas.microsoft.com/office/drawing/2014/chart" uri="{C3380CC4-5D6E-409C-BE32-E72D297353CC}">
                <c16:uniqueId val="{00000005-AC03-42BA-926C-116DAF5FC0C0}"/>
              </c:ext>
            </c:extLst>
          </c:dPt>
          <c:dPt>
            <c:idx val="3"/>
            <c:bubble3D val="0"/>
            <c:spPr>
              <a:solidFill>
                <a:schemeClr val="accent1">
                  <a:tint val="58000"/>
                </a:schemeClr>
              </a:solidFill>
              <a:ln w="19050">
                <a:solidFill>
                  <a:schemeClr val="lt1"/>
                </a:solidFill>
              </a:ln>
              <a:effectLst/>
            </c:spPr>
            <c:extLst>
              <c:ext xmlns:c16="http://schemas.microsoft.com/office/drawing/2014/chart" uri="{C3380CC4-5D6E-409C-BE32-E72D297353CC}">
                <c16:uniqueId val="{00000007-AC03-42BA-926C-116DAF5FC0C0}"/>
              </c:ext>
            </c:extLst>
          </c:dPt>
          <c:dLbls>
            <c:dLbl>
              <c:idx val="0"/>
              <c:layout>
                <c:manualLayout>
                  <c:x val="5.8041119822921268E-2"/>
                  <c:y val="-0.14003583879441114"/>
                </c:manualLayout>
              </c:layout>
              <c:spPr>
                <a:noFill/>
                <a:ln>
                  <a:noFill/>
                </a:ln>
                <a:effectLst/>
              </c:spPr>
              <c:txPr>
                <a:bodyPr rot="0" spcFirstLastPara="1" vertOverflow="clip" horzOverflow="clip" vert="horz" wrap="square" lIns="38100" tIns="19050" rIns="38100" bIns="19050" anchor="ctr" anchorCtr="1">
                  <a:no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0.15219620640600295"/>
                      <c:h val="0.16241491726203217"/>
                    </c:manualLayout>
                  </c15:layout>
                </c:ext>
                <c:ext xmlns:c16="http://schemas.microsoft.com/office/drawing/2014/chart" uri="{C3380CC4-5D6E-409C-BE32-E72D297353CC}">
                  <c16:uniqueId val="{00000001-AC03-42BA-926C-116DAF5FC0C0}"/>
                </c:ext>
              </c:extLst>
            </c:dLbl>
            <c:dLbl>
              <c:idx val="1"/>
              <c:layout>
                <c:manualLayout>
                  <c:x val="-6.4490133136579182E-3"/>
                  <c:y val="5.9844415828028068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3-AC03-42BA-926C-116DAF5FC0C0}"/>
                </c:ext>
              </c:extLst>
            </c:dLbl>
            <c:dLbl>
              <c:idx val="2"/>
              <c:layout>
                <c:manualLayout>
                  <c:x val="9.6735199704868768E-3"/>
                  <c:y val="3.3512872863695677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AC03-42BA-926C-116DAF5FC0C0}"/>
                </c:ext>
              </c:extLst>
            </c:dLbl>
            <c:dLbl>
              <c:idx val="3"/>
              <c:layout>
                <c:manualLayout>
                  <c:x val="1.6122533284144206E-3"/>
                  <c:y val="-6.4631969094270339E-2"/>
                </c:manualLayout>
              </c:layout>
              <c:spPr>
                <a:no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7-AC03-42BA-926C-116DAF5FC0C0}"/>
                </c:ext>
              </c:extLst>
            </c:dLbl>
            <c:spPr>
              <a:solidFill>
                <a:sysClr val="window" lastClr="FFFFFF"/>
              </a:solidFill>
              <a:ln>
                <a:noFill/>
              </a:ln>
              <a:effectLst/>
            </c:spPr>
            <c:txPr>
              <a:bodyPr rot="0" spcFirstLastPara="1" vertOverflow="clip" horzOverflow="clip" vert="horz" wrap="square" lIns="38100" tIns="19050" rIns="38100" bIns="19050" anchor="ctr" anchorCtr="1">
                <a:spAutoFit/>
              </a:bodyPr>
              <a:lstStyle/>
              <a:p>
                <a:pPr>
                  <a:defRPr sz="1200" b="0" i="0" u="none" strike="noStrike" kern="1200" baseline="0">
                    <a:solidFill>
                      <a:schemeClr val="dk1">
                        <a:lumMod val="65000"/>
                        <a:lumOff val="35000"/>
                      </a:schemeClr>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3'!$B$40:$E$40</c:f>
              <c:strCache>
                <c:ptCount val="4"/>
                <c:pt idx="0">
                  <c:v>Holiday/ Pleasure/ Leisure</c:v>
                </c:pt>
                <c:pt idx="1">
                  <c:v>Visiting friends or relatives</c:v>
                </c:pt>
                <c:pt idx="2">
                  <c:v>Business</c:v>
                </c:pt>
                <c:pt idx="3">
                  <c:v>Other</c:v>
                </c:pt>
              </c:strCache>
            </c:strRef>
          </c:cat>
          <c:val>
            <c:numRef>
              <c:f>'Figure 3'!$B$41:$E$41</c:f>
              <c:numCache>
                <c:formatCode>#,##0</c:formatCode>
                <c:ptCount val="4"/>
                <c:pt idx="0">
                  <c:v>208253463.1804693</c:v>
                </c:pt>
                <c:pt idx="1">
                  <c:v>47042239.635758869</c:v>
                </c:pt>
                <c:pt idx="2">
                  <c:v>10984440.159157952</c:v>
                </c:pt>
                <c:pt idx="3">
                  <c:v>5883338.1347297188</c:v>
                </c:pt>
              </c:numCache>
            </c:numRef>
          </c:val>
          <c:extLst>
            <c:ext xmlns:c16="http://schemas.microsoft.com/office/drawing/2014/chart" uri="{C3380CC4-5D6E-409C-BE32-E72D297353CC}">
              <c16:uniqueId val="{00000008-AC03-42BA-926C-116DAF5FC0C0}"/>
            </c:ext>
          </c:extLst>
        </c:ser>
        <c:dLbls>
          <c:showLegendKey val="0"/>
          <c:showVal val="0"/>
          <c:showCatName val="0"/>
          <c:showSerName val="0"/>
          <c:showPercent val="0"/>
          <c:showBubbleSize val="0"/>
          <c:showLeaderLines val="0"/>
        </c:dLbls>
        <c:firstSliceAng val="0"/>
        <c:holeSize val="49"/>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26987290336518793"/>
          <c:y val="0"/>
          <c:w val="0.48969808494513967"/>
          <c:h val="1"/>
        </c:manualLayout>
      </c:layout>
      <c:doughnutChart>
        <c:varyColors val="1"/>
        <c:ser>
          <c:idx val="0"/>
          <c:order val="0"/>
          <c:dPt>
            <c:idx val="0"/>
            <c:bubble3D val="0"/>
            <c:spPr>
              <a:solidFill>
                <a:schemeClr val="accent1">
                  <a:shade val="50000"/>
                </a:schemeClr>
              </a:solidFill>
              <a:ln w="19050">
                <a:solidFill>
                  <a:schemeClr val="lt1"/>
                </a:solidFill>
              </a:ln>
              <a:effectLst/>
            </c:spPr>
            <c:extLst>
              <c:ext xmlns:c16="http://schemas.microsoft.com/office/drawing/2014/chart" uri="{C3380CC4-5D6E-409C-BE32-E72D297353CC}">
                <c16:uniqueId val="{00000001-A6FE-4610-84D2-87D491448483}"/>
              </c:ext>
            </c:extLst>
          </c:dPt>
          <c:dPt>
            <c:idx val="1"/>
            <c:bubble3D val="0"/>
            <c:spPr>
              <a:solidFill>
                <a:schemeClr val="accent1">
                  <a:shade val="70000"/>
                </a:schemeClr>
              </a:solidFill>
              <a:ln w="19050">
                <a:solidFill>
                  <a:schemeClr val="lt1"/>
                </a:solidFill>
              </a:ln>
              <a:effectLst/>
            </c:spPr>
            <c:extLst>
              <c:ext xmlns:c16="http://schemas.microsoft.com/office/drawing/2014/chart" uri="{C3380CC4-5D6E-409C-BE32-E72D297353CC}">
                <c16:uniqueId val="{00000003-A6FE-4610-84D2-87D491448483}"/>
              </c:ext>
            </c:extLst>
          </c:dPt>
          <c:dPt>
            <c:idx val="2"/>
            <c:bubble3D val="0"/>
            <c:spPr>
              <a:solidFill>
                <a:schemeClr val="accent1">
                  <a:shade val="90000"/>
                </a:schemeClr>
              </a:solidFill>
              <a:ln w="19050">
                <a:solidFill>
                  <a:schemeClr val="lt1"/>
                </a:solidFill>
              </a:ln>
              <a:effectLst/>
            </c:spPr>
            <c:extLst>
              <c:ext xmlns:c16="http://schemas.microsoft.com/office/drawing/2014/chart" uri="{C3380CC4-5D6E-409C-BE32-E72D297353CC}">
                <c16:uniqueId val="{00000005-A6FE-4610-84D2-87D491448483}"/>
              </c:ext>
            </c:extLst>
          </c:dPt>
          <c:dPt>
            <c:idx val="3"/>
            <c:bubble3D val="0"/>
            <c:spPr>
              <a:solidFill>
                <a:schemeClr val="accent1"/>
              </a:solidFill>
              <a:ln w="19050">
                <a:solidFill>
                  <a:schemeClr val="lt1"/>
                </a:solidFill>
              </a:ln>
              <a:effectLst/>
            </c:spPr>
            <c:extLst>
              <c:ext xmlns:c16="http://schemas.microsoft.com/office/drawing/2014/chart" uri="{C3380CC4-5D6E-409C-BE32-E72D297353CC}">
                <c16:uniqueId val="{00000007-A6FE-4610-84D2-87D491448483}"/>
              </c:ext>
            </c:extLst>
          </c:dPt>
          <c:dPt>
            <c:idx val="4"/>
            <c:bubble3D val="0"/>
            <c:spPr>
              <a:solidFill>
                <a:schemeClr val="accent1">
                  <a:tint val="70000"/>
                </a:schemeClr>
              </a:solidFill>
              <a:ln w="19050">
                <a:solidFill>
                  <a:schemeClr val="lt1"/>
                </a:solidFill>
              </a:ln>
              <a:effectLst/>
            </c:spPr>
            <c:extLst>
              <c:ext xmlns:c16="http://schemas.microsoft.com/office/drawing/2014/chart" uri="{C3380CC4-5D6E-409C-BE32-E72D297353CC}">
                <c16:uniqueId val="{00000009-A6FE-4610-84D2-87D491448483}"/>
              </c:ext>
            </c:extLst>
          </c:dPt>
          <c:dPt>
            <c:idx val="5"/>
            <c:bubble3D val="0"/>
            <c:spPr>
              <a:solidFill>
                <a:schemeClr val="accent1">
                  <a:tint val="65000"/>
                </a:schemeClr>
              </a:solidFill>
              <a:ln w="19050">
                <a:solidFill>
                  <a:schemeClr val="lt1"/>
                </a:solidFill>
              </a:ln>
              <a:effectLst/>
            </c:spPr>
            <c:extLst>
              <c:ext xmlns:c16="http://schemas.microsoft.com/office/drawing/2014/chart" uri="{C3380CC4-5D6E-409C-BE32-E72D297353CC}">
                <c16:uniqueId val="{0000000B-A6FE-4610-84D2-87D491448483}"/>
              </c:ext>
            </c:extLst>
          </c:dPt>
          <c:dPt>
            <c:idx val="6"/>
            <c:bubble3D val="0"/>
            <c:spPr>
              <a:solidFill>
                <a:schemeClr val="accent1">
                  <a:tint val="48000"/>
                </a:schemeClr>
              </a:solidFill>
              <a:ln w="19050">
                <a:solidFill>
                  <a:schemeClr val="lt1"/>
                </a:solidFill>
              </a:ln>
              <a:effectLst/>
            </c:spPr>
            <c:extLst>
              <c:ext xmlns:c16="http://schemas.microsoft.com/office/drawing/2014/chart" uri="{C3380CC4-5D6E-409C-BE32-E72D297353CC}">
                <c16:uniqueId val="{0000000D-D547-4DA9-AF82-9D527662260D}"/>
              </c:ext>
            </c:extLst>
          </c:dPt>
          <c:dLbls>
            <c:dLbl>
              <c:idx val="0"/>
              <c:layout>
                <c:manualLayout>
                  <c:x val="-5.0804403048264182E-2"/>
                  <c:y val="-6.103295626779047E-2"/>
                </c:manualLayout>
              </c:layout>
              <c:showLegendKey val="0"/>
              <c:showVal val="0"/>
              <c:showCatName val="1"/>
              <c:showSerName val="0"/>
              <c:showPercent val="1"/>
              <c:showBubbleSize val="0"/>
              <c:extLst>
                <c:ext xmlns:c15="http://schemas.microsoft.com/office/drawing/2012/chart" uri="{CE6537A1-D6FC-4f65-9D91-7224C49458BB}">
                  <c15:layout>
                    <c:manualLayout>
                      <c:w val="0.153752080735886"/>
                      <c:h val="0.17072215444900371"/>
                    </c:manualLayout>
                  </c15:layout>
                </c:ext>
                <c:ext xmlns:c16="http://schemas.microsoft.com/office/drawing/2014/chart" uri="{C3380CC4-5D6E-409C-BE32-E72D297353CC}">
                  <c16:uniqueId val="{00000001-A6FE-4610-84D2-87D491448483}"/>
                </c:ext>
              </c:extLst>
            </c:dLbl>
            <c:dLbl>
              <c:idx val="1"/>
              <c:layout>
                <c:manualLayout>
                  <c:x val="5.080529201419679E-3"/>
                  <c:y val="1.1737089201877935E-3"/>
                </c:manualLayout>
              </c:layout>
              <c:showLegendKey val="0"/>
              <c:showVal val="0"/>
              <c:showCatName val="1"/>
              <c:showSerName val="0"/>
              <c:showPercent val="1"/>
              <c:showBubbleSize val="0"/>
              <c:extLst>
                <c:ext xmlns:c15="http://schemas.microsoft.com/office/drawing/2012/chart" uri="{CE6537A1-D6FC-4f65-9D91-7224C49458BB}">
                  <c15:layout>
                    <c:manualLayout>
                      <c:w val="0.12083224990610297"/>
                      <c:h val="0.14838933865661158"/>
                    </c:manualLayout>
                  </c15:layout>
                </c:ext>
                <c:ext xmlns:c16="http://schemas.microsoft.com/office/drawing/2014/chart" uri="{C3380CC4-5D6E-409C-BE32-E72D297353CC}">
                  <c16:uniqueId val="{00000003-A6FE-4610-84D2-87D491448483}"/>
                </c:ext>
              </c:extLst>
            </c:dLbl>
            <c:dLbl>
              <c:idx val="3"/>
              <c:showLegendKey val="0"/>
              <c:showVal val="0"/>
              <c:showCatName val="1"/>
              <c:showSerName val="0"/>
              <c:showPercent val="1"/>
              <c:showBubbleSize val="0"/>
              <c:extLst>
                <c:ext xmlns:c15="http://schemas.microsoft.com/office/drawing/2012/chart" uri="{CE6537A1-D6FC-4f65-9D91-7224C49458BB}">
                  <c15:layout>
                    <c:manualLayout>
                      <c:w val="0.1289807783341223"/>
                      <c:h val="0.24463347011201064"/>
                    </c:manualLayout>
                  </c15:layout>
                </c:ext>
                <c:ext xmlns:c16="http://schemas.microsoft.com/office/drawing/2014/chart" uri="{C3380CC4-5D6E-409C-BE32-E72D297353CC}">
                  <c16:uniqueId val="{00000007-A6FE-4610-84D2-87D491448483}"/>
                </c:ext>
              </c:extLst>
            </c:dLbl>
            <c:dLbl>
              <c:idx val="4"/>
              <c:showLegendKey val="0"/>
              <c:showVal val="0"/>
              <c:showCatName val="1"/>
              <c:showSerName val="0"/>
              <c:showPercent val="1"/>
              <c:showBubbleSize val="0"/>
              <c:extLst>
                <c:ext xmlns:c15="http://schemas.microsoft.com/office/drawing/2012/chart" uri="{CE6537A1-D6FC-4f65-9D91-7224C49458BB}">
                  <c15:layout>
                    <c:manualLayout>
                      <c:w val="0.16166324218229286"/>
                      <c:h val="7.6160090378313103E-2"/>
                    </c:manualLayout>
                  </c15:layout>
                </c:ext>
                <c:ext xmlns:c16="http://schemas.microsoft.com/office/drawing/2014/chart" uri="{C3380CC4-5D6E-409C-BE32-E72D297353CC}">
                  <c16:uniqueId val="{00000009-A6FE-4610-84D2-87D491448483}"/>
                </c:ext>
              </c:extLst>
            </c:dLbl>
            <c:spPr>
              <a:noFill/>
              <a:ln>
                <a:noFill/>
              </a:ln>
              <a:effectLst/>
            </c:spPr>
            <c:txPr>
              <a:bodyPr rot="0" spcFirstLastPara="1" vertOverflow="clip" horzOverflow="clip" vert="horz" wrap="square" lIns="36576" tIns="18288" rIns="36576" bIns="18288"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'Figure 4'!$B$42:$H$42</c:f>
              <c:strCache>
                <c:ptCount val="7"/>
                <c:pt idx="0">
                  <c:v>Hotel/Motel</c:v>
                </c:pt>
                <c:pt idx="1">
                  <c:v>Small service accommodation</c:v>
                </c:pt>
                <c:pt idx="2">
                  <c:v>Self-catering</c:v>
                </c:pt>
                <c:pt idx="3">
                  <c:v>Accomodation provided free of charge by relatives/friends</c:v>
                </c:pt>
                <c:pt idx="4">
                  <c:v>Own Second Home/timeshare</c:v>
                </c:pt>
                <c:pt idx="5">
                  <c:v>Campsite/ Caravan park</c:v>
                </c:pt>
                <c:pt idx="6">
                  <c:v>Other</c:v>
                </c:pt>
              </c:strCache>
            </c:strRef>
          </c:cat>
          <c:val>
            <c:numRef>
              <c:f>'Figure 4'!$B$43:$H$43</c:f>
              <c:numCache>
                <c:formatCode>_(* #,##0_);_(* \(#,##0\);_(* "-"_);_(@_)</c:formatCode>
                <c:ptCount val="7"/>
                <c:pt idx="0">
                  <c:v>623951.57855928666</c:v>
                </c:pt>
                <c:pt idx="1">
                  <c:v>51460.114298579101</c:v>
                </c:pt>
                <c:pt idx="2">
                  <c:v>133221.89486267144</c:v>
                </c:pt>
                <c:pt idx="3">
                  <c:v>624017.23861455685</c:v>
                </c:pt>
                <c:pt idx="4">
                  <c:v>118239.649032406</c:v>
                </c:pt>
                <c:pt idx="5">
                  <c:v>518429.85556564305</c:v>
                </c:pt>
                <c:pt idx="6">
                  <c:v>74484.721646556383</c:v>
                </c:pt>
              </c:numCache>
            </c:numRef>
          </c:val>
          <c:extLst>
            <c:ext xmlns:c16="http://schemas.microsoft.com/office/drawing/2014/chart" uri="{C3380CC4-5D6E-409C-BE32-E72D297353CC}">
              <c16:uniqueId val="{0000000C-A6FE-4610-84D2-87D491448483}"/>
            </c:ext>
          </c:extLst>
        </c:ser>
        <c:dLbls>
          <c:showLegendKey val="0"/>
          <c:showVal val="0"/>
          <c:showCatName val="0"/>
          <c:showSerName val="0"/>
          <c:showPercent val="0"/>
          <c:showBubbleSize val="0"/>
          <c:showLeaderLines val="0"/>
        </c:dLbls>
        <c:firstSliceAng val="0"/>
        <c:holeSize val="44"/>
      </c:doughnut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sz="1200">
          <a:solidFill>
            <a:schemeClr val="bg1"/>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userShapes r:id="rId3"/>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4.6257957592699267E-2"/>
          <c:y val="7.502187226596675E-3"/>
          <c:w val="0.86103992510796057"/>
          <c:h val="0.98575872092074657"/>
        </c:manualLayout>
      </c:layout>
      <c:doughnutChart>
        <c:varyColors val="1"/>
        <c:ser>
          <c:idx val="0"/>
          <c:order val="0"/>
          <c:spPr>
            <a:ln>
              <a:solidFill>
                <a:schemeClr val="bg1"/>
              </a:solidFill>
            </a:ln>
          </c:spPr>
          <c:dLbls>
            <c:dLbl>
              <c:idx val="1"/>
              <c:tx>
                <c:rich>
                  <a:bodyPr/>
                  <a:lstStyle/>
                  <a:p>
                    <a:fld id="{D7199AE2-3D4B-4FD5-8A5E-090A59B094E7}" type="CATEGORYNAME">
                      <a:rPr lang="en-US"/>
                      <a:pPr/>
                      <a:t>[CATEGORY NAME]</a:t>
                    </a:fld>
                    <a:r>
                      <a:rPr lang="en-US" baseline="0"/>
                      <a:t>
11%</a:t>
                    </a:r>
                  </a:p>
                </c:rich>
              </c:tx>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0-C5EB-4FEE-8E31-DBD4518502AF}"/>
                </c:ext>
              </c:extLst>
            </c:dLbl>
            <c:dLbl>
              <c:idx val="2"/>
              <c:layout>
                <c:manualLayout>
                  <c:x val="0.16260162601626002"/>
                  <c:y val="1.1299435028248588E-2"/>
                </c:manualLayout>
              </c:layout>
              <c:numFmt formatCode="0.0%" sourceLinked="0"/>
              <c:spPr>
                <a:noFill/>
                <a:ln>
                  <a:noFill/>
                </a:ln>
                <a:effectLst/>
              </c:spPr>
              <c:txPr>
                <a:bodyPr wrap="square" lIns="38100" tIns="19050" rIns="38100" bIns="19050" anchor="ctr" anchorCtr="0">
                  <a:spAutoFit/>
                </a:bodyPr>
                <a:lstStyle/>
                <a:p>
                  <a:pPr algn="ctr">
                    <a:defRPr lang="en-GB" sz="2000" b="0" i="0" u="none" strike="noStrike" kern="1200" baseline="0">
                      <a:solidFill>
                        <a:schemeClr val="tx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C5EB-4FEE-8E31-DBD4518502AF}"/>
                </c:ext>
              </c:extLst>
            </c:dLbl>
            <c:spPr>
              <a:noFill/>
              <a:ln>
                <a:noFill/>
              </a:ln>
              <a:effectLst/>
            </c:spPr>
            <c:txPr>
              <a:bodyPr wrap="square" lIns="38100" tIns="19050" rIns="38100" bIns="19050" anchor="ctr" anchorCtr="0">
                <a:spAutoFit/>
              </a:bodyPr>
              <a:lstStyle/>
              <a:p>
                <a:pPr algn="ctr">
                  <a:defRPr lang="en-GB" sz="20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 5'!$B$44:$D$44</c:f>
              <c:strCache>
                <c:ptCount val="3"/>
                <c:pt idx="0">
                  <c:v>Motor vehicle</c:v>
                </c:pt>
                <c:pt idx="1">
                  <c:v>Rail/ Bus/Coach</c:v>
                </c:pt>
                <c:pt idx="2">
                  <c:v>Other</c:v>
                </c:pt>
              </c:strCache>
            </c:strRef>
          </c:cat>
          <c:val>
            <c:numRef>
              <c:f>'Figure 5'!$B$45:$D$45</c:f>
              <c:numCache>
                <c:formatCode>_(* #,##0_);_(* \(#,##0\);_(* "-"_);_(@_)</c:formatCode>
                <c:ptCount val="3"/>
                <c:pt idx="0">
                  <c:v>1954140.2863400138</c:v>
                </c:pt>
                <c:pt idx="1">
                  <c:v>190228.01084833746</c:v>
                </c:pt>
                <c:pt idx="2">
                  <c:v>1911.7921056338</c:v>
                </c:pt>
              </c:numCache>
            </c:numRef>
          </c:val>
          <c:extLst>
            <c:ext xmlns:c16="http://schemas.microsoft.com/office/drawing/2014/chart" uri="{C3380CC4-5D6E-409C-BE32-E72D297353CC}">
              <c16:uniqueId val="{00000002-C5EB-4FEE-8E31-DBD4518502AF}"/>
            </c:ext>
          </c:extLst>
        </c:ser>
        <c:dLbls>
          <c:showLegendKey val="0"/>
          <c:showVal val="1"/>
          <c:showCatName val="0"/>
          <c:showSerName val="0"/>
          <c:showPercent val="0"/>
          <c:showBubbleSize val="0"/>
          <c:showLeaderLines val="0"/>
        </c:dLbls>
        <c:firstSliceAng val="91"/>
        <c:holeSize val="50"/>
      </c:doughnutChart>
    </c:plotArea>
    <c:plotVisOnly val="0"/>
    <c:dispBlanksAs val="gap"/>
    <c:showDLblsOverMax val="0"/>
  </c:chart>
  <c:spPr>
    <a:ln>
      <a:noFill/>
    </a:ln>
  </c:spPr>
  <c:txPr>
    <a:bodyPr/>
    <a:lstStyle/>
    <a:p>
      <a:pPr>
        <a:defRPr>
          <a:latin typeface="Arial" pitchFamily="34" charset="0"/>
          <a:cs typeface="Arial" pitchFamily="34" charset="0"/>
        </a:defRPr>
      </a:pPr>
      <a:endParaRPr lang="en-US"/>
    </a:p>
  </c:txPr>
  <c:printSettings>
    <c:headerFooter/>
    <c:pageMargins b="0.75000000000000488" l="0.70000000000000062" r="0.70000000000000062" t="0.75000000000000488"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7.4467178386230515E-2"/>
          <c:y val="6.178679659653798E-3"/>
          <c:w val="0.75723283534705843"/>
          <c:h val="0.97358507401764649"/>
        </c:manualLayout>
      </c:layout>
      <c:doughnutChart>
        <c:varyColors val="1"/>
        <c:ser>
          <c:idx val="0"/>
          <c:order val="0"/>
          <c:spPr>
            <a:ln>
              <a:solidFill>
                <a:sysClr val="window" lastClr="FFFFFF"/>
              </a:solidFill>
            </a:ln>
          </c:spPr>
          <c:dLbls>
            <c:spPr>
              <a:noFill/>
              <a:ln>
                <a:solidFill>
                  <a:sysClr val="windowText" lastClr="000000">
                    <a:lumMod val="65000"/>
                    <a:lumOff val="35000"/>
                  </a:sysClr>
                </a:solidFill>
              </a:ln>
              <a:effectLst/>
            </c:spPr>
            <c:txPr>
              <a:bodyPr wrap="square" lIns="38100" tIns="19050" rIns="38100" bIns="19050" anchor="ctr">
                <a:spAutoFit/>
              </a:bodyPr>
              <a:lstStyle/>
              <a:p>
                <a:pPr>
                  <a:defRPr sz="1400">
                    <a:solidFill>
                      <a:schemeClr val="bg1"/>
                    </a:solidFill>
                    <a:latin typeface="Arial" panose="020B0604020202020204" pitchFamily="34" charset="0"/>
                    <a:cs typeface="Arial" panose="020B0604020202020204"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15:spPr xmlns:c15="http://schemas.microsoft.com/office/drawing/2012/chart">
                  <a:prstGeom prst="wedgeRectCallout">
                    <a:avLst/>
                  </a:prstGeom>
                </c15:spPr>
              </c:ext>
            </c:extLst>
          </c:dLbls>
          <c:cat>
            <c:strRef>
              <c:f>'Figures 6 &amp; 7'!$B$41:$E$41</c:f>
              <c:strCache>
                <c:ptCount val="4"/>
                <c:pt idx="0">
                  <c:v>Northern Ireland</c:v>
                </c:pt>
                <c:pt idx="1">
                  <c:v>Republic of Ireland</c:v>
                </c:pt>
                <c:pt idx="2">
                  <c:v>Great Britain</c:v>
                </c:pt>
                <c:pt idx="3">
                  <c:v>Other Overseas</c:v>
                </c:pt>
              </c:strCache>
            </c:strRef>
          </c:cat>
          <c:val>
            <c:numRef>
              <c:f>'Figures 6 &amp; 7'!$B$42:$E$42</c:f>
              <c:numCache>
                <c:formatCode>#,##0</c:formatCode>
                <c:ptCount val="4"/>
                <c:pt idx="0">
                  <c:v>2146280.0892939856</c:v>
                </c:pt>
                <c:pt idx="1">
                  <c:v>1347349.0054564215</c:v>
                </c:pt>
                <c:pt idx="2">
                  <c:v>1061028.2691141213</c:v>
                </c:pt>
                <c:pt idx="3">
                  <c:v>1252260.9799021313</c:v>
                </c:pt>
              </c:numCache>
            </c:numRef>
          </c:val>
          <c:extLst>
            <c:ext xmlns:c16="http://schemas.microsoft.com/office/drawing/2014/chart" uri="{C3380CC4-5D6E-409C-BE32-E72D297353CC}">
              <c16:uniqueId val="{00000000-14C8-473E-B082-D77F1972EB55}"/>
            </c:ext>
          </c:extLst>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9.6429780201047977E-2"/>
          <c:y val="3.9601545910192704E-3"/>
          <c:w val="0.75723283534705843"/>
          <c:h val="0.97358507401764649"/>
        </c:manualLayout>
      </c:layout>
      <c:doughnutChart>
        <c:varyColors val="1"/>
        <c:ser>
          <c:idx val="0"/>
          <c:order val="0"/>
          <c:spPr>
            <a:ln>
              <a:solidFill>
                <a:sysClr val="window" lastClr="FFFFFF"/>
              </a:solidFill>
            </a:ln>
          </c:spPr>
          <c:dLbls>
            <c:dLbl>
              <c:idx val="0"/>
              <c:layout>
                <c:manualLayout>
                  <c:x val="2.8643677158083771E-2"/>
                  <c:y val="1.2055455093429777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30-4674-A73C-EEB15336641A}"/>
                </c:ext>
              </c:extLst>
            </c:dLbl>
            <c:dLbl>
              <c:idx val="1"/>
              <c:layout>
                <c:manualLayout>
                  <c:x val="3.7653217871664473E-3"/>
                  <c:y val="1.9521804484177886E-2"/>
                </c:manualLayout>
              </c:layout>
              <c:spPr>
                <a:noFill/>
                <a:ln>
                  <a:noFill/>
                </a:ln>
                <a:effectLst/>
              </c:spPr>
              <c:txPr>
                <a:bodyPr wrap="square" lIns="38100" tIns="19050" rIns="38100" bIns="19050" anchor="ctr" anchorCtr="0">
                  <a:noAutofit/>
                </a:bodyPr>
                <a:lstStyle/>
                <a:p>
                  <a:pPr algn="ctr">
                    <a:defRPr lang="en-GB" sz="14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2009864326611899"/>
                      <c:h val="0.22316866452655398"/>
                    </c:manualLayout>
                  </c15:layout>
                </c:ext>
                <c:ext xmlns:c16="http://schemas.microsoft.com/office/drawing/2014/chart" uri="{C3380CC4-5D6E-409C-BE32-E72D297353CC}">
                  <c16:uniqueId val="{00000001-4830-4674-A73C-EEB15336641A}"/>
                </c:ext>
              </c:extLst>
            </c:dLbl>
            <c:spPr>
              <a:noFill/>
              <a:ln>
                <a:noFill/>
              </a:ln>
              <a:effectLst/>
            </c:spPr>
            <c:txPr>
              <a:bodyPr wrap="square" lIns="38100" tIns="19050" rIns="38100" bIns="19050" anchor="ctr" anchorCtr="0">
                <a:spAutoFit/>
              </a:bodyPr>
              <a:lstStyle/>
              <a:p>
                <a:pPr algn="ctr">
                  <a:defRPr lang="en-GB" sz="1400" b="0" i="0" u="none" strike="noStrike" kern="1200" baseline="0">
                    <a:solidFill>
                      <a:schemeClr val="bg1"/>
                    </a:solidFill>
                    <a:latin typeface="Arial" pitchFamily="34" charset="0"/>
                    <a:ea typeface="+mn-ea"/>
                    <a:cs typeface="Arial" pitchFamily="34" charset="0"/>
                  </a:defRPr>
                </a:pPr>
                <a:endParaRPr lang="en-US"/>
              </a:p>
            </c:txPr>
            <c:showLegendKey val="0"/>
            <c:showVal val="0"/>
            <c:showCatName val="1"/>
            <c:showSerName val="0"/>
            <c:showPercent val="1"/>
            <c:showBubbleSize val="0"/>
            <c:showLeaderLines val="0"/>
            <c:extLst>
              <c:ext xmlns:c15="http://schemas.microsoft.com/office/drawing/2012/chart" uri="{CE6537A1-D6FC-4f65-9D91-7224C49458BB}"/>
            </c:extLst>
          </c:dLbls>
          <c:cat>
            <c:strRef>
              <c:f>'Figures 6 &amp; 7'!$C$41:$E$41</c:f>
              <c:strCache>
                <c:ptCount val="3"/>
                <c:pt idx="0">
                  <c:v>Republic of Ireland</c:v>
                </c:pt>
                <c:pt idx="1">
                  <c:v>Great Britain</c:v>
                </c:pt>
                <c:pt idx="2">
                  <c:v>Other Overseas</c:v>
                </c:pt>
              </c:strCache>
            </c:strRef>
          </c:cat>
          <c:val>
            <c:numRef>
              <c:f>'Figures 6 &amp; 7'!$C$42:$E$42</c:f>
              <c:numCache>
                <c:formatCode>#,##0</c:formatCode>
                <c:ptCount val="3"/>
                <c:pt idx="0">
                  <c:v>1347349.0054564215</c:v>
                </c:pt>
                <c:pt idx="1">
                  <c:v>1061028.2691141213</c:v>
                </c:pt>
                <c:pt idx="2">
                  <c:v>1252260.9799021313</c:v>
                </c:pt>
              </c:numCache>
            </c:numRef>
          </c:val>
          <c:extLst>
            <c:ext xmlns:c16="http://schemas.microsoft.com/office/drawing/2014/chart" uri="{C3380CC4-5D6E-409C-BE32-E72D297353CC}">
              <c16:uniqueId val="{00000002-4830-4674-A73C-EEB15336641A}"/>
            </c:ext>
          </c:extLst>
        </c:ser>
        <c:dLbls>
          <c:showLegendKey val="0"/>
          <c:showVal val="0"/>
          <c:showCatName val="0"/>
          <c:showSerName val="0"/>
          <c:showPercent val="0"/>
          <c:showBubbleSize val="0"/>
          <c:showLeaderLines val="0"/>
        </c:dLbls>
        <c:firstSliceAng val="292"/>
        <c:holeSize val="50"/>
      </c:doughnutChart>
    </c:plotArea>
    <c:plotVisOnly val="0"/>
    <c:dispBlanksAs val="gap"/>
    <c:showDLblsOverMax val="0"/>
  </c:chart>
  <c:spPr>
    <a:ln>
      <a:noFill/>
    </a:ln>
  </c:spPr>
  <c:printSettings>
    <c:headerFooter/>
    <c:pageMargins b="0.75000000000000544" l="0.70000000000000062" r="0.70000000000000062" t="0.75000000000000544" header="0.30000000000000032" footer="0.30000000000000032"/>
    <c:pageSetup/>
  </c:printSettings>
  <c:userShapes r:id="rId1"/>
</c:chartSpace>
</file>

<file path=xl/charts/colors1.xml><?xml version="1.0" encoding="utf-8"?>
<cs:colorStyle xmlns:cs="http://schemas.microsoft.com/office/drawing/2012/chartStyle" xmlns:a="http://schemas.openxmlformats.org/drawingml/2006/main" meth="withinLinear" id="14">
  <a:schemeClr val="accent1"/>
</cs:colorStyle>
</file>

<file path=xl/charts/colors2.xml><?xml version="1.0" encoding="utf-8"?>
<cs:colorStyle xmlns:cs="http://schemas.microsoft.com/office/drawing/2012/chartStyle" xmlns:a="http://schemas.openxmlformats.org/drawingml/2006/main" meth="withinLinear" id="14">
  <a:schemeClr val="accent1"/>
</cs:colorStyle>
</file>

<file path=xl/charts/colors3.xml><?xml version="1.0" encoding="utf-8"?>
<cs:colorStyle xmlns:cs="http://schemas.microsoft.com/office/drawing/2012/chartStyle" xmlns:a="http://schemas.openxmlformats.org/drawingml/2006/main" meth="withinLinear" id="14">
  <a:schemeClr val="accent1"/>
</cs:colorStyle>
</file>

<file path=xl/charts/colors4.xml><?xml version="1.0" encoding="utf-8"?>
<cs:colorStyle xmlns:cs="http://schemas.microsoft.com/office/drawing/2012/chartStyle" xmlns:a="http://schemas.openxmlformats.org/drawingml/2006/main" meth="withinLinear" id="14">
  <a:schemeClr val="accent1"/>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28575</xdr:colOff>
      <xdr:row>9</xdr:row>
      <xdr:rowOff>0</xdr:rowOff>
    </xdr:from>
    <xdr:to>
      <xdr:col>7</xdr:col>
      <xdr:colOff>123824</xdr:colOff>
      <xdr:row>36</xdr:row>
      <xdr:rowOff>152400</xdr:rowOff>
    </xdr:to>
    <xdr:graphicFrame macro="">
      <xdr:nvGraphicFramePr>
        <xdr:cNvPr id="2" name="Chart 1">
          <a:extLst>
            <a:ext uri="{FF2B5EF4-FFF2-40B4-BE49-F238E27FC236}">
              <a16:creationId xmlns:a16="http://schemas.microsoft.com/office/drawing/2014/main" id="{FD7A6F0A-6D48-438E-9FE2-19BD1A004BF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0.26846</cdr:x>
      <cdr:y>0.40635</cdr:y>
    </cdr:from>
    <cdr:to>
      <cdr:x>0.70126</cdr:x>
      <cdr:y>0.89584</cdr:y>
    </cdr:to>
    <cdr:sp macro="" textlink="">
      <cdr:nvSpPr>
        <cdr:cNvPr id="4" name="TextBox 3"/>
        <cdr:cNvSpPr txBox="1"/>
      </cdr:nvSpPr>
      <cdr:spPr>
        <a:xfrm xmlns:a="http://schemas.openxmlformats.org/drawingml/2006/main">
          <a:off x="1887126" y="2283603"/>
          <a:ext cx="3042346" cy="2750811"/>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600" b="1">
              <a:latin typeface="Arial" pitchFamily="34" charset="0"/>
              <a:cs typeface="Arial" pitchFamily="34" charset="0"/>
            </a:rPr>
            <a:t>2.1 Million Trips</a:t>
          </a: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38100</xdr:colOff>
      <xdr:row>11</xdr:row>
      <xdr:rowOff>28574</xdr:rowOff>
    </xdr:from>
    <xdr:to>
      <xdr:col>3</xdr:col>
      <xdr:colOff>1285205</xdr:colOff>
      <xdr:row>35</xdr:row>
      <xdr:rowOff>171450</xdr:rowOff>
    </xdr:to>
    <xdr:graphicFrame macro="">
      <xdr:nvGraphicFramePr>
        <xdr:cNvPr id="2" name="Chart 1" title="All destinations of overnight trips by NI residents, 2019">
          <a:extLst>
            <a:ext uri="{FF2B5EF4-FFF2-40B4-BE49-F238E27FC236}">
              <a16:creationId xmlns:a16="http://schemas.microsoft.com/office/drawing/2014/main" id="{F372B320-BF9F-44AC-9953-0DA9C6DB523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600075</xdr:colOff>
      <xdr:row>11</xdr:row>
      <xdr:rowOff>54765</xdr:rowOff>
    </xdr:from>
    <xdr:to>
      <xdr:col>10</xdr:col>
      <xdr:colOff>390525</xdr:colOff>
      <xdr:row>36</xdr:row>
      <xdr:rowOff>9522</xdr:rowOff>
    </xdr:to>
    <xdr:graphicFrame macro="">
      <xdr:nvGraphicFramePr>
        <xdr:cNvPr id="3" name="Chart 2" title="Overnight trips outside NI by NI residents, 2019">
          <a:extLst>
            <a:ext uri="{FF2B5EF4-FFF2-40B4-BE49-F238E27FC236}">
              <a16:creationId xmlns:a16="http://schemas.microsoft.com/office/drawing/2014/main" id="{8D906C73-4610-4F45-87AF-AB52D7981F1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0.27244</cdr:x>
      <cdr:y>0.36521</cdr:y>
    </cdr:from>
    <cdr:to>
      <cdr:x>0.64241</cdr:x>
      <cdr:y>0.70549</cdr:y>
    </cdr:to>
    <cdr:sp macro="" textlink="">
      <cdr:nvSpPr>
        <cdr:cNvPr id="6" name="TextBox 5"/>
        <cdr:cNvSpPr txBox="1"/>
      </cdr:nvSpPr>
      <cdr:spPr>
        <a:xfrm xmlns:a="http://schemas.openxmlformats.org/drawingml/2006/main">
          <a:off x="2205521" y="2090640"/>
          <a:ext cx="2995129" cy="194796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itchFamily="34" charset="0"/>
              <a:cs typeface="Arial" pitchFamily="34" charset="0"/>
            </a:rPr>
            <a:t>5.8 Million</a:t>
          </a:r>
          <a:r>
            <a:rPr lang="en-GB" sz="2800" b="1" baseline="0">
              <a:latin typeface="Arial" pitchFamily="34" charset="0"/>
              <a:cs typeface="Arial" pitchFamily="34" charset="0"/>
            </a:rPr>
            <a:t> Trips</a:t>
          </a:r>
          <a:br>
            <a:rPr lang="en-GB" sz="2800" b="1" baseline="0">
              <a:latin typeface="Arial" pitchFamily="34" charset="0"/>
              <a:cs typeface="Arial" pitchFamily="34" charset="0"/>
            </a:rPr>
          </a:br>
          <a:r>
            <a:rPr lang="en-GB" sz="2800" b="1" baseline="0">
              <a:solidFill>
                <a:sysClr val="windowText" lastClr="000000"/>
              </a:solidFill>
              <a:latin typeface="Arial" pitchFamily="34" charset="0"/>
              <a:cs typeface="Arial" pitchFamily="34" charset="0"/>
            </a:rPr>
            <a:t>(All trips)</a:t>
          </a:r>
          <a:endParaRPr lang="en-GB" sz="2800" b="1">
            <a:solidFill>
              <a:sysClr val="windowText" lastClr="000000"/>
            </a:solidFill>
            <a:latin typeface="Arial" pitchFamily="34" charset="0"/>
            <a:cs typeface="Arial" pitchFamily="34" charset="0"/>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0.28708</cdr:x>
      <cdr:y>0.33777</cdr:y>
    </cdr:from>
    <cdr:to>
      <cdr:x>0.65971</cdr:x>
      <cdr:y>0.63755</cdr:y>
    </cdr:to>
    <cdr:sp macro="" textlink="">
      <cdr:nvSpPr>
        <cdr:cNvPr id="6" name="TextBox 5"/>
        <cdr:cNvSpPr txBox="1"/>
      </cdr:nvSpPr>
      <cdr:spPr>
        <a:xfrm xmlns:a="http://schemas.openxmlformats.org/drawingml/2006/main">
          <a:off x="1703577" y="1593328"/>
          <a:ext cx="2211197" cy="14141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itchFamily="34" charset="0"/>
              <a:cs typeface="Arial" pitchFamily="34" charset="0"/>
            </a:rPr>
            <a:t>3.7 Million</a:t>
          </a:r>
          <a:r>
            <a:rPr lang="en-GB" sz="2800" b="1" baseline="0">
              <a:latin typeface="Arial" pitchFamily="34" charset="0"/>
              <a:cs typeface="Arial" pitchFamily="34" charset="0"/>
            </a:rPr>
            <a:t> Trips </a:t>
          </a:r>
          <a:r>
            <a:rPr lang="en-GB" sz="2800" b="1" baseline="0">
              <a:solidFill>
                <a:sysClr val="windowText" lastClr="000000"/>
              </a:solidFill>
              <a:latin typeface="Arial" pitchFamily="34" charset="0"/>
              <a:cs typeface="Arial" pitchFamily="34" charset="0"/>
            </a:rPr>
            <a:t>(Outside NI)</a:t>
          </a:r>
          <a:endParaRPr lang="en-GB" sz="2800" b="1">
            <a:solidFill>
              <a:sysClr val="windowText" lastClr="000000"/>
            </a:solidFill>
            <a:latin typeface="Arial" pitchFamily="34" charset="0"/>
            <a:cs typeface="Arial"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0.39661</cdr:x>
      <cdr:y>0.33034</cdr:y>
    </cdr:from>
    <cdr:to>
      <cdr:x>0.61548</cdr:x>
      <cdr:y>0.693</cdr:y>
    </cdr:to>
    <cdr:sp macro="" textlink="">
      <cdr:nvSpPr>
        <cdr:cNvPr id="2" name="TextBox 1"/>
        <cdr:cNvSpPr txBox="1"/>
      </cdr:nvSpPr>
      <cdr:spPr>
        <a:xfrm xmlns:a="http://schemas.openxmlformats.org/drawingml/2006/main">
          <a:off x="3124199" y="1752599"/>
          <a:ext cx="1724025" cy="1924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500" b="1">
              <a:latin typeface="Arial" panose="020B0604020202020204" pitchFamily="34" charset="0"/>
              <a:cs typeface="Arial" panose="020B0604020202020204" pitchFamily="34" charset="0"/>
            </a:rPr>
            <a:t>2.1 Million Trips</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28575</xdr:colOff>
      <xdr:row>9</xdr:row>
      <xdr:rowOff>0</xdr:rowOff>
    </xdr:from>
    <xdr:to>
      <xdr:col>7</xdr:col>
      <xdr:colOff>123824</xdr:colOff>
      <xdr:row>36</xdr:row>
      <xdr:rowOff>152400</xdr:rowOff>
    </xdr:to>
    <xdr:graphicFrame macro="">
      <xdr:nvGraphicFramePr>
        <xdr:cNvPr id="2" name="Chart 1">
          <a:extLst>
            <a:ext uri="{FF2B5EF4-FFF2-40B4-BE49-F238E27FC236}">
              <a16:creationId xmlns:a16="http://schemas.microsoft.com/office/drawing/2014/main" id="{073E322B-0167-49A6-9F8E-119026100F5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0.39661</cdr:x>
      <cdr:y>0.33034</cdr:y>
    </cdr:from>
    <cdr:to>
      <cdr:x>0.61548</cdr:x>
      <cdr:y>0.693</cdr:y>
    </cdr:to>
    <cdr:sp macro="" textlink="">
      <cdr:nvSpPr>
        <cdr:cNvPr id="2" name="TextBox 1"/>
        <cdr:cNvSpPr txBox="1"/>
      </cdr:nvSpPr>
      <cdr:spPr>
        <a:xfrm xmlns:a="http://schemas.openxmlformats.org/drawingml/2006/main">
          <a:off x="3124199" y="1752599"/>
          <a:ext cx="1724025" cy="19240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500" b="1">
              <a:latin typeface="Arial" panose="020B0604020202020204" pitchFamily="34" charset="0"/>
              <a:cs typeface="Arial" panose="020B0604020202020204" pitchFamily="34" charset="0"/>
            </a:rPr>
            <a:t>4.8 Million nights</a:t>
          </a:r>
        </a:p>
      </cdr:txBody>
    </cdr:sp>
  </cdr:relSizeAnchor>
</c:userShapes>
</file>

<file path=xl/drawings/drawing5.xml><?xml version="1.0" encoding="utf-8"?>
<xdr:wsDr xmlns:xdr="http://schemas.openxmlformats.org/drawingml/2006/spreadsheetDrawing" xmlns:a="http://schemas.openxmlformats.org/drawingml/2006/main">
  <xdr:twoCellAnchor>
    <xdr:from>
      <xdr:col>0</xdr:col>
      <xdr:colOff>28575</xdr:colOff>
      <xdr:row>9</xdr:row>
      <xdr:rowOff>0</xdr:rowOff>
    </xdr:from>
    <xdr:to>
      <xdr:col>7</xdr:col>
      <xdr:colOff>123824</xdr:colOff>
      <xdr:row>36</xdr:row>
      <xdr:rowOff>152400</xdr:rowOff>
    </xdr:to>
    <xdr:graphicFrame macro="">
      <xdr:nvGraphicFramePr>
        <xdr:cNvPr id="2" name="Chart 1">
          <a:extLst>
            <a:ext uri="{FF2B5EF4-FFF2-40B4-BE49-F238E27FC236}">
              <a16:creationId xmlns:a16="http://schemas.microsoft.com/office/drawing/2014/main" id="{935C18CE-778C-4AB1-BD33-287A123535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0.3555</cdr:x>
      <cdr:y>0.40395</cdr:y>
    </cdr:from>
    <cdr:to>
      <cdr:x>0.64813</cdr:x>
      <cdr:y>0.693</cdr:y>
    </cdr:to>
    <cdr:sp macro="" textlink="">
      <cdr:nvSpPr>
        <cdr:cNvPr id="2" name="TextBox 1"/>
        <cdr:cNvSpPr txBox="1"/>
      </cdr:nvSpPr>
      <cdr:spPr>
        <a:xfrm xmlns:a="http://schemas.openxmlformats.org/drawingml/2006/main">
          <a:off x="2800350" y="2143124"/>
          <a:ext cx="2305050" cy="153353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2800" b="1">
              <a:latin typeface="Arial" panose="020B0604020202020204" pitchFamily="34" charset="0"/>
              <a:cs typeface="Arial" panose="020B0604020202020204" pitchFamily="34" charset="0"/>
            </a:rPr>
            <a:t>£272 Million</a:t>
          </a:r>
          <a:r>
            <a:rPr lang="en-GB" sz="2800" b="1" baseline="0">
              <a:latin typeface="Arial" panose="020B0604020202020204" pitchFamily="34" charset="0"/>
              <a:cs typeface="Arial" panose="020B0604020202020204" pitchFamily="34" charset="0"/>
            </a:rPr>
            <a:t> Expenditure</a:t>
          </a:r>
          <a:endParaRPr lang="en-GB" sz="2800" b="1">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0</xdr:colOff>
      <xdr:row>13</xdr:row>
      <xdr:rowOff>95249</xdr:rowOff>
    </xdr:from>
    <xdr:to>
      <xdr:col>11</xdr:col>
      <xdr:colOff>600075</xdr:colOff>
      <xdr:row>40</xdr:row>
      <xdr:rowOff>85724</xdr:rowOff>
    </xdr:to>
    <xdr:graphicFrame macro="">
      <xdr:nvGraphicFramePr>
        <xdr:cNvPr id="2" name="Chart 1">
          <a:extLst>
            <a:ext uri="{FF2B5EF4-FFF2-40B4-BE49-F238E27FC236}">
              <a16:creationId xmlns:a16="http://schemas.microsoft.com/office/drawing/2014/main" id="{AC0DEA02-8922-41C4-BA0C-CEB4FE963B5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0.42907</cdr:x>
      <cdr:y>0.3321</cdr:y>
    </cdr:from>
    <cdr:to>
      <cdr:x>0.60245</cdr:x>
      <cdr:y>0.68089</cdr:y>
    </cdr:to>
    <cdr:sp macro="" textlink="">
      <cdr:nvSpPr>
        <cdr:cNvPr id="2" name="TextBox 1"/>
        <cdr:cNvSpPr txBox="1"/>
      </cdr:nvSpPr>
      <cdr:spPr>
        <a:xfrm xmlns:a="http://schemas.openxmlformats.org/drawingml/2006/main">
          <a:off x="4667250" y="1704976"/>
          <a:ext cx="1885950" cy="179070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3600" b="1">
              <a:latin typeface="Arial" panose="020B0604020202020204" pitchFamily="34" charset="0"/>
              <a:cs typeface="Arial" panose="020B0604020202020204" pitchFamily="34" charset="0"/>
            </a:rPr>
            <a:t>2.1 Million Trips</a:t>
          </a:r>
        </a:p>
      </cdr:txBody>
    </cdr:sp>
  </cdr:relSizeAnchor>
</c:userShapes>
</file>

<file path=xl/drawings/drawing9.xml><?xml version="1.0" encoding="utf-8"?>
<xdr:wsDr xmlns:xdr="http://schemas.openxmlformats.org/drawingml/2006/spreadsheetDrawing" xmlns:a="http://schemas.openxmlformats.org/drawingml/2006/main">
  <xdr:twoCellAnchor>
    <xdr:from>
      <xdr:col>0</xdr:col>
      <xdr:colOff>180975</xdr:colOff>
      <xdr:row>11</xdr:row>
      <xdr:rowOff>66675</xdr:rowOff>
    </xdr:from>
    <xdr:to>
      <xdr:col>6</xdr:col>
      <xdr:colOff>361950</xdr:colOff>
      <xdr:row>40</xdr:row>
      <xdr:rowOff>161925</xdr:rowOff>
    </xdr:to>
    <xdr:graphicFrame macro="">
      <xdr:nvGraphicFramePr>
        <xdr:cNvPr id="2" name="Chart 1" title="Purpose of estimated overnight trips taken by NI residents within NI, 2019">
          <a:extLst>
            <a:ext uri="{FF2B5EF4-FFF2-40B4-BE49-F238E27FC236}">
              <a16:creationId xmlns:a16="http://schemas.microsoft.com/office/drawing/2014/main" id="{2E855E78-2799-4D6B-8E8A-5DDCA3F69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28575</xdr:colOff>
      <xdr:row>26</xdr:row>
      <xdr:rowOff>57150</xdr:rowOff>
    </xdr:from>
    <xdr:to>
      <xdr:col>5</xdr:col>
      <xdr:colOff>276225</xdr:colOff>
      <xdr:row>26</xdr:row>
      <xdr:rowOff>57150</xdr:rowOff>
    </xdr:to>
    <xdr:cxnSp macro="">
      <xdr:nvCxnSpPr>
        <xdr:cNvPr id="3" name="Straight Connector 2">
          <a:extLst>
            <a:ext uri="{FF2B5EF4-FFF2-40B4-BE49-F238E27FC236}">
              <a16:creationId xmlns:a16="http://schemas.microsoft.com/office/drawing/2014/main" id="{32BB7F71-CF73-4279-958E-7D1AA8D4C838}"/>
            </a:ext>
          </a:extLst>
        </xdr:cNvPr>
        <xdr:cNvCxnSpPr/>
      </xdr:nvCxnSpPr>
      <xdr:spPr>
        <a:xfrm>
          <a:off x="3076575" y="3486150"/>
          <a:ext cx="24765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7751E94-0188-481D-AF83-47F8BB415065}" name="Table2" displayName="Table2" ref="A1:B12" totalsRowShown="0" headerRowDxfId="37" dataDxfId="36">
  <autoFilter ref="A1:B12" xr:uid="{97751E94-0188-481D-AF83-47F8BB415065}">
    <filterColumn colId="0" hiddenButton="1"/>
    <filterColumn colId="1" hiddenButton="1"/>
  </autoFilter>
  <tableColumns count="2">
    <tableColumn id="1" xr3:uid="{7ACF38FA-DC0F-4174-A39B-57F8D7781CE0}" name="Statistical Theme:" dataDxfId="35" dataCellStyle="Normal 2"/>
    <tableColumn id="2" xr3:uid="{11BAFFE6-5349-4E80-AF45-FE5D3B1BED04}" name="People and Places " dataDxfId="34"/>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2F7BB222-C9F8-4AC2-B3F6-E050D63181DC}" name="Table3" displayName="Table3" ref="A8:D11" totalsRowShown="0">
  <autoFilter ref="A8:D11" xr:uid="{2F7BB222-C9F8-4AC2-B3F6-E050D63181DC}">
    <filterColumn colId="0" hiddenButton="1"/>
    <filterColumn colId="1" hiddenButton="1"/>
    <filterColumn colId="2" hiddenButton="1"/>
    <filterColumn colId="3" hiddenButton="1"/>
  </autoFilter>
  <tableColumns count="4">
    <tableColumn id="1" xr3:uid="{E3D4E08E-E97D-4719-BEC8-921A6B4D81E3}" name="Label" dataDxfId="33"/>
    <tableColumn id="2" xr3:uid="{BF67D6A6-0BD4-4891-BAFC-574F6CD0C0AF}" name="2019" dataDxfId="32"/>
    <tableColumn id="3" xr3:uid="{D3CA183C-28F2-4F80-8085-AF89F32FB073}" name="2022" dataDxfId="31"/>
    <tableColumn id="4" xr3:uid="{509C32BC-DB04-4AB6-846F-40AE240CBB42}" name="2023" dataDxfId="30" dataCellStyle="Comma"/>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846D8CE-71D9-4C2A-B41D-16A8F5CA01A8}" name="Table4" displayName="Table4" ref="A11:D26" totalsRowShown="0" headerRowDxfId="29" dataDxfId="28" tableBorderDxfId="27">
  <autoFilter ref="A11:D26" xr:uid="{D846D8CE-71D9-4C2A-B41D-16A8F5CA01A8}">
    <filterColumn colId="0" hiddenButton="1"/>
    <filterColumn colId="1" hiddenButton="1"/>
    <filterColumn colId="2" hiddenButton="1"/>
    <filterColumn colId="3" hiddenButton="1"/>
  </autoFilter>
  <tableColumns count="4">
    <tableColumn id="1" xr3:uid="{FE78DF56-3018-4E71-A64A-C8D6966FAA36}" name="Label" dataDxfId="26"/>
    <tableColumn id="2" xr3:uid="{740AF93C-FA1F-476C-9469-89157BAE3BBD}" name="2019" dataDxfId="25"/>
    <tableColumn id="3" xr3:uid="{BB0495BB-6014-4277-ADAF-F46C2CE506FF}" name="2022" dataDxfId="24"/>
    <tableColumn id="4" xr3:uid="{66B9E41C-2A76-4DC0-AE4C-F4971EB846A1}" name="2023" dataDxfId="23" dataCellStyle="Comma"/>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BE45BC08-11A9-4C3B-A0BA-C689517C8F78}" name="Table5" displayName="Table5" ref="A13:D21" totalsRowShown="0" tableBorderDxfId="22">
  <autoFilter ref="A13:D21" xr:uid="{BE45BC08-11A9-4C3B-A0BA-C689517C8F78}">
    <filterColumn colId="0" hiddenButton="1"/>
    <filterColumn colId="1" hiddenButton="1"/>
    <filterColumn colId="2" hiddenButton="1"/>
    <filterColumn colId="3" hiddenButton="1"/>
  </autoFilter>
  <tableColumns count="4">
    <tableColumn id="1" xr3:uid="{ECF5F5BB-6A81-4959-AEB4-D6E103CD17C9}" name="Label" dataDxfId="21"/>
    <tableColumn id="2" xr3:uid="{998C10BE-EDF8-4550-BDAC-647843319C2D}" name="2019" dataDxfId="20" dataCellStyle="Comma"/>
    <tableColumn id="3" xr3:uid="{BDA865A6-A446-4B40-AB27-833E7E2DF1EB}" name="2022" dataDxfId="19" dataCellStyle="Comma"/>
    <tableColumn id="4" xr3:uid="{21493058-0CEF-4BDF-A9FB-BBFDFFEAFD2F}" name="2023" dataDxfId="18" dataCellStyle="Comma"/>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1A00325-0BC8-47D1-8DAC-9DF446799E8D}" name="Table6" displayName="Table6" ref="A8:D17" totalsRowShown="0" headerRowDxfId="17" tableBorderDxfId="16">
  <autoFilter ref="A8:D17" xr:uid="{C1A00325-0BC8-47D1-8DAC-9DF446799E8D}">
    <filterColumn colId="0" hiddenButton="1"/>
    <filterColumn colId="1" hiddenButton="1"/>
    <filterColumn colId="2" hiddenButton="1"/>
    <filterColumn colId="3" hiddenButton="1"/>
  </autoFilter>
  <tableColumns count="4">
    <tableColumn id="1" xr3:uid="{0AD690A2-7514-4C46-9CDF-9D8F1A5D3E4A}" name="Label" dataDxfId="15"/>
    <tableColumn id="2" xr3:uid="{3D4DAE5A-89E0-475C-B3E2-6C291330DBE9}" name="2019" dataDxfId="14"/>
    <tableColumn id="3" xr3:uid="{D613E39B-40C1-4D37-8F14-790B02126BDE}" name="2022" dataDxfId="13"/>
    <tableColumn id="4" xr3:uid="{C286C4C1-DB37-4244-A43B-33677DCDF0BC}" name="2023" dataDxfId="12" dataCellStyle="Comma"/>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534AAE01-88E2-4B8A-A8B5-5568C1976371}" name="Table68" displayName="Table68" ref="A12:D21" totalsRowShown="0" headerRowDxfId="11" tableBorderDxfId="10">
  <autoFilter ref="A12:D21" xr:uid="{534AAE01-88E2-4B8A-A8B5-5568C1976371}">
    <filterColumn colId="0" hiddenButton="1"/>
    <filterColumn colId="1" hiddenButton="1"/>
    <filterColumn colId="2" hiddenButton="1"/>
    <filterColumn colId="3" hiddenButton="1"/>
  </autoFilter>
  <tableColumns count="4">
    <tableColumn id="1" xr3:uid="{C3D910AD-DA58-4852-8751-F466FF7DE745}" name="Label" dataDxfId="9"/>
    <tableColumn id="2" xr3:uid="{6640B3C7-A960-4FE1-873F-FEA690A53CCD}" name="2019" dataDxfId="8"/>
    <tableColumn id="3" xr3:uid="{79CE5FE8-3AEF-49D3-AB30-C21FC3E45406}" name="2022" dataDxfId="7"/>
    <tableColumn id="4" xr3:uid="{854A36D3-9F72-4B7A-876E-7AE79384A4C1}" name="2023" dataDxfId="6" dataCellStyle="Comma"/>
  </tableColumns>
  <tableStyleInfo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77614D4-AFDB-43C7-A820-5C75188E34BA}" name="Table8" displayName="Table8" ref="A13:D17" totalsRowShown="0" headerRowDxfId="5" tableBorderDxfId="4" headerRowCellStyle="Normal_Fig 9 info">
  <autoFilter ref="A13:D17" xr:uid="{E77614D4-AFDB-43C7-A820-5C75188E34BA}">
    <filterColumn colId="0" hiddenButton="1"/>
    <filterColumn colId="1" hiddenButton="1"/>
    <filterColumn colId="2" hiddenButton="1"/>
    <filterColumn colId="3" hiddenButton="1"/>
  </autoFilter>
  <tableColumns count="4">
    <tableColumn id="1" xr3:uid="{2174C741-9A6F-46A7-A072-19B2B4D42CD1}" name="Label" dataDxfId="3" dataCellStyle="Normal_Fig 9 info"/>
    <tableColumn id="2" xr3:uid="{A23B36E0-FE77-4503-A681-3C1A8CB892C4}" name="2019" dataDxfId="2"/>
    <tableColumn id="3" xr3:uid="{07EC5A81-84BB-4BF2-8C66-EA76ED21C1F4}" name="2022" dataDxfId="1"/>
    <tableColumn id="4" xr3:uid="{32ACB35F-1C5D-483C-98FC-DE35A00D5978}" name="2023" dataDxfId="0"/>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joanne.henderson@nisra.gov.uk" TargetMode="External"/><Relationship Id="rId1" Type="http://schemas.openxmlformats.org/officeDocument/2006/relationships/hyperlink" Target="mailto:tourismstatistics@finance-ni.gov.uk" TargetMode="External"/><Relationship Id="rId4" Type="http://schemas.openxmlformats.org/officeDocument/2006/relationships/table" Target="../tables/table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www.nisra.gov.uk/publications/tourism-statistics-data-quality" TargetMode="External"/><Relationship Id="rId2" Type="http://schemas.openxmlformats.org/officeDocument/2006/relationships/hyperlink" Target="https://www.nisra.gov.uk/continuous-household-survey" TargetMode="External"/><Relationship Id="rId1" Type="http://schemas.openxmlformats.org/officeDocument/2006/relationships/hyperlink" Target="mailto:tourismstatistics@finance-ni.gov.uk" TargetMode="External"/><Relationship Id="rId6" Type="http://schemas.openxmlformats.org/officeDocument/2006/relationships/printerSettings" Target="../printerSettings/printerSettings16.bin"/><Relationship Id="rId5" Type="http://schemas.openxmlformats.org/officeDocument/2006/relationships/hyperlink" Target="https://www.nisra.gov.uk/publications/local-government-tourist-statistics-confidence-intervals" TargetMode="External"/><Relationship Id="rId4" Type="http://schemas.openxmlformats.org/officeDocument/2006/relationships/hyperlink" Target="https://www.nisra.gov.uk/publications/domestic-tourism-methodolog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69"/>
  <sheetViews>
    <sheetView showFormulas="1" showGridLines="0" workbookViewId="0">
      <selection activeCell="A14" sqref="A14"/>
    </sheetView>
  </sheetViews>
  <sheetFormatPr defaultRowHeight="26.5" customHeight="1" x14ac:dyDescent="0.35"/>
  <cols>
    <col min="1" max="1" width="14.08984375" style="42" customWidth="1"/>
    <col min="2" max="2" width="27.90625" style="42" customWidth="1"/>
    <col min="3" max="3" width="24" style="42" customWidth="1"/>
    <col min="4" max="256" width="9.1796875" style="42"/>
    <col min="257" max="257" width="27.7265625" style="42" customWidth="1"/>
    <col min="258" max="258" width="42.81640625" style="42" customWidth="1"/>
    <col min="259" max="259" width="14.7265625" style="42" customWidth="1"/>
    <col min="260" max="512" width="9.1796875" style="42"/>
    <col min="513" max="513" width="27.7265625" style="42" customWidth="1"/>
    <col min="514" max="514" width="42.81640625" style="42" customWidth="1"/>
    <col min="515" max="515" width="14.7265625" style="42" customWidth="1"/>
    <col min="516" max="768" width="9.1796875" style="42"/>
    <col min="769" max="769" width="27.7265625" style="42" customWidth="1"/>
    <col min="770" max="770" width="42.81640625" style="42" customWidth="1"/>
    <col min="771" max="771" width="14.7265625" style="42" customWidth="1"/>
    <col min="772" max="1024" width="9.1796875" style="42"/>
    <col min="1025" max="1025" width="27.7265625" style="42" customWidth="1"/>
    <col min="1026" max="1026" width="42.81640625" style="42" customWidth="1"/>
    <col min="1027" max="1027" width="14.7265625" style="42" customWidth="1"/>
    <col min="1028" max="1280" width="9.1796875" style="42"/>
    <col min="1281" max="1281" width="27.7265625" style="42" customWidth="1"/>
    <col min="1282" max="1282" width="42.81640625" style="42" customWidth="1"/>
    <col min="1283" max="1283" width="14.7265625" style="42" customWidth="1"/>
    <col min="1284" max="1536" width="9.1796875" style="42"/>
    <col min="1537" max="1537" width="27.7265625" style="42" customWidth="1"/>
    <col min="1538" max="1538" width="42.81640625" style="42" customWidth="1"/>
    <col min="1539" max="1539" width="14.7265625" style="42" customWidth="1"/>
    <col min="1540" max="1792" width="9.1796875" style="42"/>
    <col min="1793" max="1793" width="27.7265625" style="42" customWidth="1"/>
    <col min="1794" max="1794" width="42.81640625" style="42" customWidth="1"/>
    <col min="1795" max="1795" width="14.7265625" style="42" customWidth="1"/>
    <col min="1796" max="2048" width="9.1796875" style="42"/>
    <col min="2049" max="2049" width="27.7265625" style="42" customWidth="1"/>
    <col min="2050" max="2050" width="42.81640625" style="42" customWidth="1"/>
    <col min="2051" max="2051" width="14.7265625" style="42" customWidth="1"/>
    <col min="2052" max="2304" width="9.1796875" style="42"/>
    <col min="2305" max="2305" width="27.7265625" style="42" customWidth="1"/>
    <col min="2306" max="2306" width="42.81640625" style="42" customWidth="1"/>
    <col min="2307" max="2307" width="14.7265625" style="42" customWidth="1"/>
    <col min="2308" max="2560" width="9.1796875" style="42"/>
    <col min="2561" max="2561" width="27.7265625" style="42" customWidth="1"/>
    <col min="2562" max="2562" width="42.81640625" style="42" customWidth="1"/>
    <col min="2563" max="2563" width="14.7265625" style="42" customWidth="1"/>
    <col min="2564" max="2816" width="9.1796875" style="42"/>
    <col min="2817" max="2817" width="27.7265625" style="42" customWidth="1"/>
    <col min="2818" max="2818" width="42.81640625" style="42" customWidth="1"/>
    <col min="2819" max="2819" width="14.7265625" style="42" customWidth="1"/>
    <col min="2820" max="3072" width="9.1796875" style="42"/>
    <col min="3073" max="3073" width="27.7265625" style="42" customWidth="1"/>
    <col min="3074" max="3074" width="42.81640625" style="42" customWidth="1"/>
    <col min="3075" max="3075" width="14.7265625" style="42" customWidth="1"/>
    <col min="3076" max="3328" width="9.1796875" style="42"/>
    <col min="3329" max="3329" width="27.7265625" style="42" customWidth="1"/>
    <col min="3330" max="3330" width="42.81640625" style="42" customWidth="1"/>
    <col min="3331" max="3331" width="14.7265625" style="42" customWidth="1"/>
    <col min="3332" max="3584" width="9.1796875" style="42"/>
    <col min="3585" max="3585" width="27.7265625" style="42" customWidth="1"/>
    <col min="3586" max="3586" width="42.81640625" style="42" customWidth="1"/>
    <col min="3587" max="3587" width="14.7265625" style="42" customWidth="1"/>
    <col min="3588" max="3840" width="9.1796875" style="42"/>
    <col min="3841" max="3841" width="27.7265625" style="42" customWidth="1"/>
    <col min="3842" max="3842" width="42.81640625" style="42" customWidth="1"/>
    <col min="3843" max="3843" width="14.7265625" style="42" customWidth="1"/>
    <col min="3844" max="4096" width="9.1796875" style="42"/>
    <col min="4097" max="4097" width="27.7265625" style="42" customWidth="1"/>
    <col min="4098" max="4098" width="42.81640625" style="42" customWidth="1"/>
    <col min="4099" max="4099" width="14.7265625" style="42" customWidth="1"/>
    <col min="4100" max="4352" width="9.1796875" style="42"/>
    <col min="4353" max="4353" width="27.7265625" style="42" customWidth="1"/>
    <col min="4354" max="4354" width="42.81640625" style="42" customWidth="1"/>
    <col min="4355" max="4355" width="14.7265625" style="42" customWidth="1"/>
    <col min="4356" max="4608" width="9.1796875" style="42"/>
    <col min="4609" max="4609" width="27.7265625" style="42" customWidth="1"/>
    <col min="4610" max="4610" width="42.81640625" style="42" customWidth="1"/>
    <col min="4611" max="4611" width="14.7265625" style="42" customWidth="1"/>
    <col min="4612" max="4864" width="9.1796875" style="42"/>
    <col min="4865" max="4865" width="27.7265625" style="42" customWidth="1"/>
    <col min="4866" max="4866" width="42.81640625" style="42" customWidth="1"/>
    <col min="4867" max="4867" width="14.7265625" style="42" customWidth="1"/>
    <col min="4868" max="5120" width="9.1796875" style="42"/>
    <col min="5121" max="5121" width="27.7265625" style="42" customWidth="1"/>
    <col min="5122" max="5122" width="42.81640625" style="42" customWidth="1"/>
    <col min="5123" max="5123" width="14.7265625" style="42" customWidth="1"/>
    <col min="5124" max="5376" width="9.1796875" style="42"/>
    <col min="5377" max="5377" width="27.7265625" style="42" customWidth="1"/>
    <col min="5378" max="5378" width="42.81640625" style="42" customWidth="1"/>
    <col min="5379" max="5379" width="14.7265625" style="42" customWidth="1"/>
    <col min="5380" max="5632" width="9.1796875" style="42"/>
    <col min="5633" max="5633" width="27.7265625" style="42" customWidth="1"/>
    <col min="5634" max="5634" width="42.81640625" style="42" customWidth="1"/>
    <col min="5635" max="5635" width="14.7265625" style="42" customWidth="1"/>
    <col min="5636" max="5888" width="9.1796875" style="42"/>
    <col min="5889" max="5889" width="27.7265625" style="42" customWidth="1"/>
    <col min="5890" max="5890" width="42.81640625" style="42" customWidth="1"/>
    <col min="5891" max="5891" width="14.7265625" style="42" customWidth="1"/>
    <col min="5892" max="6144" width="9.1796875" style="42"/>
    <col min="6145" max="6145" width="27.7265625" style="42" customWidth="1"/>
    <col min="6146" max="6146" width="42.81640625" style="42" customWidth="1"/>
    <col min="6147" max="6147" width="14.7265625" style="42" customWidth="1"/>
    <col min="6148" max="6400" width="9.1796875" style="42"/>
    <col min="6401" max="6401" width="27.7265625" style="42" customWidth="1"/>
    <col min="6402" max="6402" width="42.81640625" style="42" customWidth="1"/>
    <col min="6403" max="6403" width="14.7265625" style="42" customWidth="1"/>
    <col min="6404" max="6656" width="9.1796875" style="42"/>
    <col min="6657" max="6657" width="27.7265625" style="42" customWidth="1"/>
    <col min="6658" max="6658" width="42.81640625" style="42" customWidth="1"/>
    <col min="6659" max="6659" width="14.7265625" style="42" customWidth="1"/>
    <col min="6660" max="6912" width="9.1796875" style="42"/>
    <col min="6913" max="6913" width="27.7265625" style="42" customWidth="1"/>
    <col min="6914" max="6914" width="42.81640625" style="42" customWidth="1"/>
    <col min="6915" max="6915" width="14.7265625" style="42" customWidth="1"/>
    <col min="6916" max="7168" width="9.1796875" style="42"/>
    <col min="7169" max="7169" width="27.7265625" style="42" customWidth="1"/>
    <col min="7170" max="7170" width="42.81640625" style="42" customWidth="1"/>
    <col min="7171" max="7171" width="14.7265625" style="42" customWidth="1"/>
    <col min="7172" max="7424" width="9.1796875" style="42"/>
    <col min="7425" max="7425" width="27.7265625" style="42" customWidth="1"/>
    <col min="7426" max="7426" width="42.81640625" style="42" customWidth="1"/>
    <col min="7427" max="7427" width="14.7265625" style="42" customWidth="1"/>
    <col min="7428" max="7680" width="9.1796875" style="42"/>
    <col min="7681" max="7681" width="27.7265625" style="42" customWidth="1"/>
    <col min="7682" max="7682" width="42.81640625" style="42" customWidth="1"/>
    <col min="7683" max="7683" width="14.7265625" style="42" customWidth="1"/>
    <col min="7684" max="7936" width="9.1796875" style="42"/>
    <col min="7937" max="7937" width="27.7265625" style="42" customWidth="1"/>
    <col min="7938" max="7938" width="42.81640625" style="42" customWidth="1"/>
    <col min="7939" max="7939" width="14.7265625" style="42" customWidth="1"/>
    <col min="7940" max="8192" width="9.1796875" style="42"/>
    <col min="8193" max="8193" width="27.7265625" style="42" customWidth="1"/>
    <col min="8194" max="8194" width="42.81640625" style="42" customWidth="1"/>
    <col min="8195" max="8195" width="14.7265625" style="42" customWidth="1"/>
    <col min="8196" max="8448" width="9.1796875" style="42"/>
    <col min="8449" max="8449" width="27.7265625" style="42" customWidth="1"/>
    <col min="8450" max="8450" width="42.81640625" style="42" customWidth="1"/>
    <col min="8451" max="8451" width="14.7265625" style="42" customWidth="1"/>
    <col min="8452" max="8704" width="9.1796875" style="42"/>
    <col min="8705" max="8705" width="27.7265625" style="42" customWidth="1"/>
    <col min="8706" max="8706" width="42.81640625" style="42" customWidth="1"/>
    <col min="8707" max="8707" width="14.7265625" style="42" customWidth="1"/>
    <col min="8708" max="8960" width="9.1796875" style="42"/>
    <col min="8961" max="8961" width="27.7265625" style="42" customWidth="1"/>
    <col min="8962" max="8962" width="42.81640625" style="42" customWidth="1"/>
    <col min="8963" max="8963" width="14.7265625" style="42" customWidth="1"/>
    <col min="8964" max="9216" width="9.1796875" style="42"/>
    <col min="9217" max="9217" width="27.7265625" style="42" customWidth="1"/>
    <col min="9218" max="9218" width="42.81640625" style="42" customWidth="1"/>
    <col min="9219" max="9219" width="14.7265625" style="42" customWidth="1"/>
    <col min="9220" max="9472" width="9.1796875" style="42"/>
    <col min="9473" max="9473" width="27.7265625" style="42" customWidth="1"/>
    <col min="9474" max="9474" width="42.81640625" style="42" customWidth="1"/>
    <col min="9475" max="9475" width="14.7265625" style="42" customWidth="1"/>
    <col min="9476" max="9728" width="9.1796875" style="42"/>
    <col min="9729" max="9729" width="27.7265625" style="42" customWidth="1"/>
    <col min="9730" max="9730" width="42.81640625" style="42" customWidth="1"/>
    <col min="9731" max="9731" width="14.7265625" style="42" customWidth="1"/>
    <col min="9732" max="9984" width="9.1796875" style="42"/>
    <col min="9985" max="9985" width="27.7265625" style="42" customWidth="1"/>
    <col min="9986" max="9986" width="42.81640625" style="42" customWidth="1"/>
    <col min="9987" max="9987" width="14.7265625" style="42" customWidth="1"/>
    <col min="9988" max="10240" width="9.1796875" style="42"/>
    <col min="10241" max="10241" width="27.7265625" style="42" customWidth="1"/>
    <col min="10242" max="10242" width="42.81640625" style="42" customWidth="1"/>
    <col min="10243" max="10243" width="14.7265625" style="42" customWidth="1"/>
    <col min="10244" max="10496" width="9.1796875" style="42"/>
    <col min="10497" max="10497" width="27.7265625" style="42" customWidth="1"/>
    <col min="10498" max="10498" width="42.81640625" style="42" customWidth="1"/>
    <col min="10499" max="10499" width="14.7265625" style="42" customWidth="1"/>
    <col min="10500" max="10752" width="9.1796875" style="42"/>
    <col min="10753" max="10753" width="27.7265625" style="42" customWidth="1"/>
    <col min="10754" max="10754" width="42.81640625" style="42" customWidth="1"/>
    <col min="10755" max="10755" width="14.7265625" style="42" customWidth="1"/>
    <col min="10756" max="11008" width="9.1796875" style="42"/>
    <col min="11009" max="11009" width="27.7265625" style="42" customWidth="1"/>
    <col min="11010" max="11010" width="42.81640625" style="42" customWidth="1"/>
    <col min="11011" max="11011" width="14.7265625" style="42" customWidth="1"/>
    <col min="11012" max="11264" width="9.1796875" style="42"/>
    <col min="11265" max="11265" width="27.7265625" style="42" customWidth="1"/>
    <col min="11266" max="11266" width="42.81640625" style="42" customWidth="1"/>
    <col min="11267" max="11267" width="14.7265625" style="42" customWidth="1"/>
    <col min="11268" max="11520" width="9.1796875" style="42"/>
    <col min="11521" max="11521" width="27.7265625" style="42" customWidth="1"/>
    <col min="11522" max="11522" width="42.81640625" style="42" customWidth="1"/>
    <col min="11523" max="11523" width="14.7265625" style="42" customWidth="1"/>
    <col min="11524" max="11776" width="9.1796875" style="42"/>
    <col min="11777" max="11777" width="27.7265625" style="42" customWidth="1"/>
    <col min="11778" max="11778" width="42.81640625" style="42" customWidth="1"/>
    <col min="11779" max="11779" width="14.7265625" style="42" customWidth="1"/>
    <col min="11780" max="12032" width="9.1796875" style="42"/>
    <col min="12033" max="12033" width="27.7265625" style="42" customWidth="1"/>
    <col min="12034" max="12034" width="42.81640625" style="42" customWidth="1"/>
    <col min="12035" max="12035" width="14.7265625" style="42" customWidth="1"/>
    <col min="12036" max="12288" width="9.1796875" style="42"/>
    <col min="12289" max="12289" width="27.7265625" style="42" customWidth="1"/>
    <col min="12290" max="12290" width="42.81640625" style="42" customWidth="1"/>
    <col min="12291" max="12291" width="14.7265625" style="42" customWidth="1"/>
    <col min="12292" max="12544" width="9.1796875" style="42"/>
    <col min="12545" max="12545" width="27.7265625" style="42" customWidth="1"/>
    <col min="12546" max="12546" width="42.81640625" style="42" customWidth="1"/>
    <col min="12547" max="12547" width="14.7265625" style="42" customWidth="1"/>
    <col min="12548" max="12800" width="9.1796875" style="42"/>
    <col min="12801" max="12801" width="27.7265625" style="42" customWidth="1"/>
    <col min="12802" max="12802" width="42.81640625" style="42" customWidth="1"/>
    <col min="12803" max="12803" width="14.7265625" style="42" customWidth="1"/>
    <col min="12804" max="13056" width="9.1796875" style="42"/>
    <col min="13057" max="13057" width="27.7265625" style="42" customWidth="1"/>
    <col min="13058" max="13058" width="42.81640625" style="42" customWidth="1"/>
    <col min="13059" max="13059" width="14.7265625" style="42" customWidth="1"/>
    <col min="13060" max="13312" width="9.1796875" style="42"/>
    <col min="13313" max="13313" width="27.7265625" style="42" customWidth="1"/>
    <col min="13314" max="13314" width="42.81640625" style="42" customWidth="1"/>
    <col min="13315" max="13315" width="14.7265625" style="42" customWidth="1"/>
    <col min="13316" max="13568" width="9.1796875" style="42"/>
    <col min="13569" max="13569" width="27.7265625" style="42" customWidth="1"/>
    <col min="13570" max="13570" width="42.81640625" style="42" customWidth="1"/>
    <col min="13571" max="13571" width="14.7265625" style="42" customWidth="1"/>
    <col min="13572" max="13824" width="9.1796875" style="42"/>
    <col min="13825" max="13825" width="27.7265625" style="42" customWidth="1"/>
    <col min="13826" max="13826" width="42.81640625" style="42" customWidth="1"/>
    <col min="13827" max="13827" width="14.7265625" style="42" customWidth="1"/>
    <col min="13828" max="14080" width="9.1796875" style="42"/>
    <col min="14081" max="14081" width="27.7265625" style="42" customWidth="1"/>
    <col min="14082" max="14082" width="42.81640625" style="42" customWidth="1"/>
    <col min="14083" max="14083" width="14.7265625" style="42" customWidth="1"/>
    <col min="14084" max="14336" width="9.1796875" style="42"/>
    <col min="14337" max="14337" width="27.7265625" style="42" customWidth="1"/>
    <col min="14338" max="14338" width="42.81640625" style="42" customWidth="1"/>
    <col min="14339" max="14339" width="14.7265625" style="42" customWidth="1"/>
    <col min="14340" max="14592" width="9.1796875" style="42"/>
    <col min="14593" max="14593" width="27.7265625" style="42" customWidth="1"/>
    <col min="14594" max="14594" width="42.81640625" style="42" customWidth="1"/>
    <col min="14595" max="14595" width="14.7265625" style="42" customWidth="1"/>
    <col min="14596" max="14848" width="9.1796875" style="42"/>
    <col min="14849" max="14849" width="27.7265625" style="42" customWidth="1"/>
    <col min="14850" max="14850" width="42.81640625" style="42" customWidth="1"/>
    <col min="14851" max="14851" width="14.7265625" style="42" customWidth="1"/>
    <col min="14852" max="15104" width="9.1796875" style="42"/>
    <col min="15105" max="15105" width="27.7265625" style="42" customWidth="1"/>
    <col min="15106" max="15106" width="42.81640625" style="42" customWidth="1"/>
    <col min="15107" max="15107" width="14.7265625" style="42" customWidth="1"/>
    <col min="15108" max="15360" width="9.1796875" style="42"/>
    <col min="15361" max="15361" width="27.7265625" style="42" customWidth="1"/>
    <col min="15362" max="15362" width="42.81640625" style="42" customWidth="1"/>
    <col min="15363" max="15363" width="14.7265625" style="42" customWidth="1"/>
    <col min="15364" max="15616" width="9.1796875" style="42"/>
    <col min="15617" max="15617" width="27.7265625" style="42" customWidth="1"/>
    <col min="15618" max="15618" width="42.81640625" style="42" customWidth="1"/>
    <col min="15619" max="15619" width="14.7265625" style="42" customWidth="1"/>
    <col min="15620" max="15872" width="9.1796875" style="42"/>
    <col min="15873" max="15873" width="27.7265625" style="42" customWidth="1"/>
    <col min="15874" max="15874" width="42.81640625" style="42" customWidth="1"/>
    <col min="15875" max="15875" width="14.7265625" style="42" customWidth="1"/>
    <col min="15876" max="16128" width="9.1796875" style="42"/>
    <col min="16129" max="16129" width="27.7265625" style="42" customWidth="1"/>
    <col min="16130" max="16130" width="42.81640625" style="42" customWidth="1"/>
    <col min="16131" max="16131" width="14.7265625" style="42" customWidth="1"/>
    <col min="16132" max="16384" width="9.1796875" style="42"/>
  </cols>
  <sheetData>
    <row r="1" spans="1:5" ht="26.5" customHeight="1" x14ac:dyDescent="0.4">
      <c r="A1" s="37" t="s">
        <v>11</v>
      </c>
      <c r="B1" s="38" t="s">
        <v>12</v>
      </c>
      <c r="C1" s="6"/>
      <c r="E1" s="42" t="s">
        <v>42</v>
      </c>
    </row>
    <row r="2" spans="1:5" ht="26.5" customHeight="1" x14ac:dyDescent="0.4">
      <c r="A2" s="37" t="s">
        <v>62</v>
      </c>
      <c r="B2" s="38" t="s">
        <v>63</v>
      </c>
      <c r="C2" s="6"/>
    </row>
    <row r="3" spans="1:5" ht="26.5" customHeight="1" x14ac:dyDescent="0.4">
      <c r="A3" s="37" t="s">
        <v>13</v>
      </c>
      <c r="B3" s="38" t="s">
        <v>14</v>
      </c>
      <c r="C3" s="43"/>
    </row>
    <row r="4" spans="1:5" ht="26.5" customHeight="1" x14ac:dyDescent="0.4">
      <c r="A4" s="37" t="s">
        <v>15</v>
      </c>
      <c r="B4" s="38" t="s">
        <v>40</v>
      </c>
      <c r="C4" s="6"/>
    </row>
    <row r="5" spans="1:5" ht="26.5" customHeight="1" x14ac:dyDescent="0.4">
      <c r="A5" s="37" t="s">
        <v>16</v>
      </c>
      <c r="B5" s="39" t="s">
        <v>17</v>
      </c>
      <c r="C5" s="6"/>
    </row>
    <row r="6" spans="1:5" ht="26.5" customHeight="1" x14ac:dyDescent="0.35">
      <c r="A6" s="37" t="s">
        <v>18</v>
      </c>
      <c r="B6" s="39" t="s">
        <v>19</v>
      </c>
      <c r="C6" s="8"/>
    </row>
    <row r="7" spans="1:5" ht="26.5" customHeight="1" x14ac:dyDescent="0.4">
      <c r="A7" s="37" t="s">
        <v>20</v>
      </c>
      <c r="B7" s="39" t="s">
        <v>59</v>
      </c>
      <c r="C7" s="7"/>
    </row>
    <row r="8" spans="1:5" ht="26.5" customHeight="1" x14ac:dyDescent="0.35">
      <c r="A8" s="37" t="s">
        <v>64</v>
      </c>
      <c r="B8" s="39" t="s">
        <v>60</v>
      </c>
      <c r="C8" s="8"/>
    </row>
    <row r="9" spans="1:5" ht="26.5" customHeight="1" x14ac:dyDescent="0.35">
      <c r="A9" s="37" t="s">
        <v>65</v>
      </c>
      <c r="B9" s="40" t="s">
        <v>61</v>
      </c>
      <c r="C9" s="8"/>
    </row>
    <row r="10" spans="1:5" ht="26.5" customHeight="1" x14ac:dyDescent="0.35">
      <c r="A10" s="37" t="s">
        <v>66</v>
      </c>
      <c r="B10" s="41" t="s">
        <v>41</v>
      </c>
      <c r="C10" s="36"/>
    </row>
    <row r="11" spans="1:5" ht="26.5" customHeight="1" x14ac:dyDescent="0.35">
      <c r="A11" s="38" t="s">
        <v>21</v>
      </c>
      <c r="B11" s="39" t="s">
        <v>67</v>
      </c>
      <c r="C11" s="36"/>
    </row>
    <row r="12" spans="1:5" ht="26.5" customHeight="1" x14ac:dyDescent="0.35">
      <c r="A12" s="44" t="s">
        <v>22</v>
      </c>
      <c r="B12" s="117" t="s">
        <v>136</v>
      </c>
    </row>
    <row r="13" spans="1:5" ht="26.5" customHeight="1" x14ac:dyDescent="0.35">
      <c r="A13" s="45"/>
      <c r="B13" s="45"/>
    </row>
    <row r="20" spans="1:1" ht="26.5" customHeight="1" x14ac:dyDescent="0.4">
      <c r="A20" s="46"/>
    </row>
    <row r="21" spans="1:1" ht="26.5" customHeight="1" x14ac:dyDescent="0.4">
      <c r="A21" s="46"/>
    </row>
    <row r="22" spans="1:1" ht="26.5" customHeight="1" x14ac:dyDescent="0.35">
      <c r="A22" s="47"/>
    </row>
    <row r="26" spans="1:1" ht="26.5" customHeight="1" x14ac:dyDescent="0.4">
      <c r="A26" s="46"/>
    </row>
    <row r="27" spans="1:1" ht="26.5" customHeight="1" x14ac:dyDescent="0.35">
      <c r="A27" s="47"/>
    </row>
    <row r="29" spans="1:1" ht="26.5" customHeight="1" x14ac:dyDescent="0.4">
      <c r="A29" s="9"/>
    </row>
    <row r="30" spans="1:1" ht="26.5" customHeight="1" x14ac:dyDescent="0.4">
      <c r="A30" s="10"/>
    </row>
    <row r="34" spans="1:1" ht="26.5" customHeight="1" x14ac:dyDescent="0.35">
      <c r="A34" s="11"/>
    </row>
    <row r="35" spans="1:1" ht="26.5" customHeight="1" x14ac:dyDescent="0.35">
      <c r="A35" s="11"/>
    </row>
    <row r="36" spans="1:1" ht="26.5" customHeight="1" x14ac:dyDescent="0.4">
      <c r="A36" s="10"/>
    </row>
    <row r="41" spans="1:1" ht="26.5" customHeight="1" x14ac:dyDescent="0.35">
      <c r="A41" s="47"/>
    </row>
    <row r="43" spans="1:1" ht="26.5" customHeight="1" x14ac:dyDescent="0.35">
      <c r="A43" s="47"/>
    </row>
    <row r="48" spans="1:1" ht="26.5" customHeight="1" x14ac:dyDescent="0.35">
      <c r="A48" s="47"/>
    </row>
    <row r="49" spans="1:1" ht="26.5" customHeight="1" x14ac:dyDescent="0.35">
      <c r="A49" s="11"/>
    </row>
    <row r="50" spans="1:1" ht="26.5" customHeight="1" x14ac:dyDescent="0.35">
      <c r="A50" s="11"/>
    </row>
    <row r="51" spans="1:1" ht="26.5" customHeight="1" x14ac:dyDescent="0.35">
      <c r="A51" s="11"/>
    </row>
    <row r="55" spans="1:1" ht="26.5" customHeight="1" x14ac:dyDescent="0.4">
      <c r="A55" s="46"/>
    </row>
    <row r="65" spans="1:1" ht="26.5" customHeight="1" x14ac:dyDescent="0.4">
      <c r="A65" s="46"/>
    </row>
    <row r="69" spans="1:1" ht="26.5" customHeight="1" x14ac:dyDescent="0.4">
      <c r="A69" s="46"/>
    </row>
  </sheetData>
  <hyperlinks>
    <hyperlink ref="B10" r:id="rId1" display="tourismstatistics@finance-ni.gov.uk" xr:uid="{00000000-0004-0000-0000-000001000000}"/>
    <hyperlink ref="B9" r:id="rId2" xr:uid="{E881C553-A331-43C6-B0CE-21F0BE70082C}"/>
  </hyperlinks>
  <pageMargins left="0.7" right="0.7" top="0.75" bottom="0.75" header="0.3" footer="0.3"/>
  <pageSetup paperSize="9" fitToHeight="0" orientation="landscape" r:id="rId3"/>
  <tableParts count="1">
    <tablePart r:id="rId4"/>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E6B6A-7096-494A-A747-B404D78C29E4}">
  <sheetPr>
    <pageSetUpPr fitToPage="1"/>
  </sheetPr>
  <dimension ref="A1:AC46"/>
  <sheetViews>
    <sheetView showGridLines="0" workbookViewId="0"/>
  </sheetViews>
  <sheetFormatPr defaultRowHeight="14.5" x14ac:dyDescent="0.35"/>
  <cols>
    <col min="1" max="1" width="19.26953125" customWidth="1"/>
    <col min="2" max="2" width="21.54296875" customWidth="1"/>
    <col min="3" max="3" width="19.453125" customWidth="1"/>
    <col min="4" max="4" width="13.26953125" customWidth="1"/>
    <col min="5" max="5" width="13.1796875" customWidth="1"/>
    <col min="6" max="6" width="19.26953125" customWidth="1"/>
    <col min="7" max="7" width="10.7265625" bestFit="1" customWidth="1"/>
    <col min="9" max="9" width="10.7265625" bestFit="1" customWidth="1"/>
  </cols>
  <sheetData>
    <row r="1" spans="1:29" s="100" customFormat="1" ht="36" customHeight="1" x14ac:dyDescent="0.4">
      <c r="A1" s="48" t="s">
        <v>149</v>
      </c>
      <c r="B1" s="99"/>
      <c r="C1" s="99"/>
    </row>
    <row r="2" spans="1:29" s="100" customFormat="1" ht="36.65" customHeight="1" x14ac:dyDescent="0.35">
      <c r="A2" s="101" t="s">
        <v>123</v>
      </c>
      <c r="B2" s="99"/>
      <c r="C2" s="99"/>
    </row>
    <row r="3" spans="1:29" ht="36.65" customHeight="1" x14ac:dyDescent="0.35">
      <c r="A3" s="101" t="s">
        <v>72</v>
      </c>
      <c r="B3" s="89"/>
      <c r="C3" s="89"/>
    </row>
    <row r="4" spans="1:29" s="49" customFormat="1" ht="28.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29" s="49" customFormat="1" ht="28.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29" s="49" customFormat="1" ht="28.5" customHeight="1" x14ac:dyDescent="0.35">
      <c r="A6" s="102" t="s">
        <v>124</v>
      </c>
      <c r="B6" s="52"/>
      <c r="C6" s="52"/>
      <c r="D6" s="53"/>
      <c r="E6" s="53"/>
      <c r="F6" s="52"/>
      <c r="G6" s="53"/>
      <c r="H6" s="53"/>
      <c r="I6" s="52"/>
      <c r="J6" s="52"/>
      <c r="K6" s="53"/>
      <c r="L6" s="52"/>
      <c r="M6" s="53"/>
      <c r="N6" s="52"/>
      <c r="O6" s="53"/>
      <c r="P6" s="52"/>
      <c r="Q6" s="53"/>
      <c r="R6" s="52"/>
      <c r="S6" s="53"/>
      <c r="T6" s="54"/>
      <c r="U6" s="54"/>
      <c r="V6" s="54"/>
      <c r="W6" s="54"/>
      <c r="X6" s="54"/>
      <c r="Y6" s="54"/>
      <c r="Z6" s="51"/>
      <c r="AA6" s="51"/>
      <c r="AB6" s="51"/>
      <c r="AC6" s="51"/>
    </row>
    <row r="7" spans="1:29" s="49" customFormat="1" ht="28.5" customHeight="1" x14ac:dyDescent="0.35">
      <c r="A7" s="67" t="s">
        <v>125</v>
      </c>
      <c r="B7" s="52"/>
      <c r="C7" s="52"/>
      <c r="D7" s="53"/>
      <c r="E7" s="53"/>
      <c r="F7" s="52"/>
      <c r="G7" s="53"/>
      <c r="H7" s="53"/>
      <c r="I7" s="52"/>
      <c r="J7" s="52"/>
      <c r="K7" s="53"/>
      <c r="L7" s="52"/>
      <c r="M7" s="53"/>
      <c r="N7" s="52"/>
      <c r="O7" s="53"/>
      <c r="P7" s="52"/>
      <c r="Q7" s="53"/>
      <c r="R7" s="52"/>
      <c r="S7" s="53"/>
      <c r="T7" s="54"/>
      <c r="U7" s="54"/>
      <c r="V7" s="54"/>
      <c r="W7" s="54"/>
      <c r="X7" s="54"/>
      <c r="Y7" s="54"/>
      <c r="Z7" s="51"/>
      <c r="AA7" s="51"/>
      <c r="AB7" s="51"/>
      <c r="AC7" s="51"/>
    </row>
    <row r="8" spans="1:29" s="12" customFormat="1" ht="27.5" customHeight="1" x14ac:dyDescent="0.35">
      <c r="A8" s="57" t="s">
        <v>75</v>
      </c>
    </row>
    <row r="9" spans="1:29" s="12" customFormat="1" ht="30.5" customHeight="1" x14ac:dyDescent="0.35">
      <c r="A9" s="57" t="s">
        <v>69</v>
      </c>
    </row>
    <row r="11" spans="1:29" x14ac:dyDescent="0.35">
      <c r="D11" s="21"/>
    </row>
    <row r="12" spans="1:29" x14ac:dyDescent="0.35">
      <c r="D12" s="21"/>
    </row>
    <row r="13" spans="1:29" x14ac:dyDescent="0.35">
      <c r="D13" s="21"/>
    </row>
    <row r="14" spans="1:29" x14ac:dyDescent="0.35">
      <c r="D14" s="21"/>
    </row>
    <row r="15" spans="1:29" x14ac:dyDescent="0.35">
      <c r="D15" s="21"/>
    </row>
    <row r="21" spans="10:10" x14ac:dyDescent="0.35">
      <c r="J21" s="22"/>
    </row>
    <row r="22" spans="10:10" x14ac:dyDescent="0.35">
      <c r="J22" s="22"/>
    </row>
    <row r="23" spans="10:10" x14ac:dyDescent="0.35">
      <c r="J23" s="22"/>
    </row>
    <row r="24" spans="10:10" x14ac:dyDescent="0.35">
      <c r="J24" s="22"/>
    </row>
    <row r="25" spans="10:10" x14ac:dyDescent="0.35">
      <c r="J25" s="22"/>
    </row>
    <row r="26" spans="10:10" x14ac:dyDescent="0.35">
      <c r="J26" s="22"/>
    </row>
    <row r="27" spans="10:10" x14ac:dyDescent="0.35">
      <c r="J27" s="22"/>
    </row>
    <row r="28" spans="10:10" x14ac:dyDescent="0.35">
      <c r="J28" s="22"/>
    </row>
    <row r="29" spans="10:10" x14ac:dyDescent="0.35">
      <c r="J29" s="22"/>
    </row>
    <row r="30" spans="10:10" x14ac:dyDescent="0.35">
      <c r="J30" s="22"/>
    </row>
    <row r="31" spans="10:10" x14ac:dyDescent="0.35">
      <c r="J31" s="22"/>
    </row>
    <row r="40" spans="1:10" ht="31" x14ac:dyDescent="0.35">
      <c r="A40" s="103">
        <v>2023</v>
      </c>
      <c r="B40" s="104" t="s">
        <v>52</v>
      </c>
      <c r="C40" s="104" t="s">
        <v>51</v>
      </c>
      <c r="D40" s="104" t="s">
        <v>2</v>
      </c>
      <c r="E40" s="104" t="s">
        <v>3</v>
      </c>
      <c r="F40" s="104" t="s">
        <v>1</v>
      </c>
      <c r="I40" s="33"/>
      <c r="J40" s="29"/>
    </row>
    <row r="41" spans="1:10" ht="15.5" x14ac:dyDescent="0.35">
      <c r="A41" s="105" t="s">
        <v>50</v>
      </c>
      <c r="B41" s="106">
        <f>'Table 2'!D12</f>
        <v>1509689.3703116048</v>
      </c>
      <c r="C41" s="106">
        <f>'Table 2'!D13</f>
        <v>571811.33668394096</v>
      </c>
      <c r="D41" s="106">
        <f>'Table 2'!D14</f>
        <v>37213.509184598559</v>
      </c>
      <c r="E41" s="106">
        <f>'Table 2'!D15</f>
        <v>27566.87311384068</v>
      </c>
      <c r="F41" s="107">
        <f>SUM(B41:E41)</f>
        <v>2146281.0892939852</v>
      </c>
      <c r="I41" s="33"/>
      <c r="J41" s="29"/>
    </row>
    <row r="43" spans="1:10" ht="15.5" x14ac:dyDescent="0.35">
      <c r="D43" s="32"/>
      <c r="E43" s="31"/>
    </row>
    <row r="44" spans="1:10" ht="15.5" x14ac:dyDescent="0.35">
      <c r="D44" s="32"/>
      <c r="E44" s="31"/>
    </row>
    <row r="45" spans="1:10" ht="15.5" x14ac:dyDescent="0.35">
      <c r="D45" s="32"/>
      <c r="E45" s="31"/>
    </row>
    <row r="46" spans="1:10" ht="15.5" x14ac:dyDescent="0.35">
      <c r="D46" s="32"/>
      <c r="E46" s="31"/>
    </row>
  </sheetData>
  <hyperlinks>
    <hyperlink ref="A8" location="Contents!A1" display="Contents" xr:uid="{64BF4739-423B-46F7-A6C8-2D93AB6F640D}"/>
    <hyperlink ref="A9" location="'Background Notes'!A1" display="Background Notes" xr:uid="{05FB6D6B-32FC-4383-BC5B-617C4AA1F50A}"/>
  </hyperlinks>
  <pageMargins left="0.7" right="0.7" top="0.75" bottom="0.75" header="0.3" footer="0.3"/>
  <pageSetup paperSize="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4BE71-678E-4EE8-8086-966E165EE093}">
  <sheetPr>
    <pageSetUpPr fitToPage="1"/>
  </sheetPr>
  <dimension ref="A1:AC47"/>
  <sheetViews>
    <sheetView showGridLines="0" workbookViewId="0"/>
  </sheetViews>
  <sheetFormatPr defaultRowHeight="14.5" x14ac:dyDescent="0.35"/>
  <cols>
    <col min="1" max="1" width="19.26953125" customWidth="1"/>
    <col min="2" max="2" width="21.54296875" customWidth="1"/>
    <col min="3" max="3" width="19.453125" customWidth="1"/>
    <col min="4" max="4" width="13.26953125" customWidth="1"/>
    <col min="5" max="5" width="13.1796875" customWidth="1"/>
    <col min="6" max="6" width="19.26953125" customWidth="1"/>
    <col min="7" max="7" width="10.7265625" bestFit="1" customWidth="1"/>
    <col min="9" max="9" width="10.7265625" bestFit="1" customWidth="1"/>
  </cols>
  <sheetData>
    <row r="1" spans="1:29" s="100" customFormat="1" ht="36" customHeight="1" x14ac:dyDescent="0.4">
      <c r="A1" s="48" t="s">
        <v>150</v>
      </c>
      <c r="B1" s="99"/>
      <c r="C1" s="99"/>
    </row>
    <row r="2" spans="1:29" s="100" customFormat="1" ht="36.65" customHeight="1" x14ac:dyDescent="0.35">
      <c r="A2" s="101" t="s">
        <v>123</v>
      </c>
      <c r="B2" s="99"/>
      <c r="C2" s="99"/>
    </row>
    <row r="3" spans="1:29" ht="36.65" customHeight="1" x14ac:dyDescent="0.35">
      <c r="A3" s="101" t="s">
        <v>72</v>
      </c>
      <c r="B3" s="89"/>
      <c r="C3" s="89"/>
    </row>
    <row r="4" spans="1:29" s="49" customFormat="1" ht="28.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29" s="49" customFormat="1" ht="28.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29" s="49" customFormat="1" ht="28.5" customHeight="1" x14ac:dyDescent="0.35">
      <c r="A6" s="102" t="s">
        <v>124</v>
      </c>
      <c r="B6" s="52"/>
      <c r="C6" s="52"/>
      <c r="D6" s="53"/>
      <c r="E6" s="53"/>
      <c r="F6" s="52"/>
      <c r="G6" s="53"/>
      <c r="H6" s="53"/>
      <c r="I6" s="52"/>
      <c r="J6" s="52"/>
      <c r="K6" s="53"/>
      <c r="L6" s="52"/>
      <c r="M6" s="53"/>
      <c r="N6" s="52"/>
      <c r="O6" s="53"/>
      <c r="P6" s="52"/>
      <c r="Q6" s="53"/>
      <c r="R6" s="52"/>
      <c r="S6" s="53"/>
      <c r="T6" s="54"/>
      <c r="U6" s="54"/>
      <c r="V6" s="54"/>
      <c r="W6" s="54"/>
      <c r="X6" s="54"/>
      <c r="Y6" s="54"/>
      <c r="Z6" s="51"/>
      <c r="AA6" s="51"/>
      <c r="AB6" s="51"/>
      <c r="AC6" s="51"/>
    </row>
    <row r="7" spans="1:29" s="49" customFormat="1" ht="28.5" customHeight="1" x14ac:dyDescent="0.35">
      <c r="A7" s="67" t="s">
        <v>125</v>
      </c>
      <c r="B7" s="52"/>
      <c r="C7" s="52"/>
      <c r="D7" s="53"/>
      <c r="E7" s="53"/>
      <c r="F7" s="52"/>
      <c r="G7" s="53"/>
      <c r="H7" s="53"/>
      <c r="I7" s="52"/>
      <c r="J7" s="52"/>
      <c r="K7" s="53"/>
      <c r="L7" s="52"/>
      <c r="M7" s="53"/>
      <c r="N7" s="52"/>
      <c r="O7" s="53"/>
      <c r="P7" s="52"/>
      <c r="Q7" s="53"/>
      <c r="R7" s="52"/>
      <c r="S7" s="53"/>
      <c r="T7" s="54"/>
      <c r="U7" s="54"/>
      <c r="V7" s="54"/>
      <c r="W7" s="54"/>
      <c r="X7" s="54"/>
      <c r="Y7" s="54"/>
      <c r="Z7" s="51"/>
      <c r="AA7" s="51"/>
      <c r="AB7" s="51"/>
      <c r="AC7" s="51"/>
    </row>
    <row r="8" spans="1:29" s="12" customFormat="1" ht="27.5" customHeight="1" x14ac:dyDescent="0.35">
      <c r="A8" s="57" t="s">
        <v>75</v>
      </c>
    </row>
    <row r="9" spans="1:29" s="12" customFormat="1" ht="30.5" customHeight="1" x14ac:dyDescent="0.35">
      <c r="A9" s="57" t="s">
        <v>69</v>
      </c>
    </row>
    <row r="11" spans="1:29" x14ac:dyDescent="0.35">
      <c r="D11" s="21"/>
    </row>
    <row r="12" spans="1:29" x14ac:dyDescent="0.35">
      <c r="D12" s="21"/>
    </row>
    <row r="13" spans="1:29" x14ac:dyDescent="0.35">
      <c r="D13" s="21"/>
    </row>
    <row r="14" spans="1:29" x14ac:dyDescent="0.35">
      <c r="D14" s="21"/>
    </row>
    <row r="15" spans="1:29" x14ac:dyDescent="0.35">
      <c r="D15" s="21"/>
    </row>
    <row r="21" spans="10:10" x14ac:dyDescent="0.35">
      <c r="J21" s="22"/>
    </row>
    <row r="22" spans="10:10" x14ac:dyDescent="0.35">
      <c r="J22" s="22"/>
    </row>
    <row r="23" spans="10:10" x14ac:dyDescent="0.35">
      <c r="J23" s="22"/>
    </row>
    <row r="24" spans="10:10" x14ac:dyDescent="0.35">
      <c r="J24" s="22"/>
    </row>
    <row r="25" spans="10:10" x14ac:dyDescent="0.35">
      <c r="J25" s="22"/>
    </row>
    <row r="26" spans="10:10" x14ac:dyDescent="0.35">
      <c r="J26" s="22"/>
    </row>
    <row r="27" spans="10:10" x14ac:dyDescent="0.35">
      <c r="J27" s="22"/>
    </row>
    <row r="28" spans="10:10" x14ac:dyDescent="0.35">
      <c r="J28" s="22"/>
    </row>
    <row r="29" spans="10:10" x14ac:dyDescent="0.35">
      <c r="J29" s="22"/>
    </row>
    <row r="30" spans="10:10" x14ac:dyDescent="0.35">
      <c r="J30" s="22"/>
    </row>
    <row r="31" spans="10:10" x14ac:dyDescent="0.35">
      <c r="J31" s="22"/>
    </row>
    <row r="40" spans="1:10" ht="31" x14ac:dyDescent="0.35">
      <c r="A40" s="103">
        <v>2023</v>
      </c>
      <c r="B40" s="104" t="s">
        <v>52</v>
      </c>
      <c r="C40" s="104" t="s">
        <v>51</v>
      </c>
      <c r="D40" s="104" t="s">
        <v>2</v>
      </c>
      <c r="E40" s="104" t="s">
        <v>3</v>
      </c>
      <c r="F40" s="104" t="s">
        <v>1</v>
      </c>
      <c r="I40" s="33"/>
      <c r="J40" s="29"/>
    </row>
    <row r="41" spans="1:10" ht="15.5" x14ac:dyDescent="0.35">
      <c r="A41" s="105" t="s">
        <v>49</v>
      </c>
      <c r="B41" s="108">
        <f>'Table 2'!D17</f>
        <v>3450429.8303324045</v>
      </c>
      <c r="C41" s="106">
        <f>'Table 2'!D18</f>
        <v>1203872.4235664329</v>
      </c>
      <c r="D41" s="106">
        <f>'Table 2'!D19</f>
        <v>65074.515273884295</v>
      </c>
      <c r="E41" s="106">
        <f>'Table 2'!D20</f>
        <v>58190.413269345627</v>
      </c>
      <c r="F41" s="107">
        <f>SUM(B41:E41)</f>
        <v>4777567.1824420672</v>
      </c>
      <c r="I41" s="33"/>
      <c r="J41" s="29"/>
    </row>
    <row r="44" spans="1:10" ht="15.5" x14ac:dyDescent="0.35">
      <c r="D44" s="32"/>
      <c r="E44" s="31"/>
    </row>
    <row r="45" spans="1:10" ht="15.5" x14ac:dyDescent="0.35">
      <c r="D45" s="32"/>
      <c r="E45" s="31"/>
    </row>
    <row r="46" spans="1:10" ht="15.5" x14ac:dyDescent="0.35">
      <c r="D46" s="32"/>
      <c r="E46" s="31"/>
    </row>
    <row r="47" spans="1:10" ht="15.5" x14ac:dyDescent="0.35">
      <c r="D47" s="32"/>
      <c r="E47" s="31"/>
    </row>
  </sheetData>
  <hyperlinks>
    <hyperlink ref="A8" location="Contents!A1" display="Contents" xr:uid="{0AA39AA1-21BF-45F1-A0EC-BB69815FA2CF}"/>
    <hyperlink ref="A9" location="'Background Notes'!A1" display="Background Notes" xr:uid="{54F4F5E2-ACB5-44C3-A45D-BA5ECD5FEE1D}"/>
  </hyperlinks>
  <pageMargins left="0.7" right="0.7" top="0.75" bottom="0.75" header="0.3" footer="0.3"/>
  <pageSetup paperSize="9"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465-6015-4130-BAEC-A9A80929500E}">
  <sheetPr>
    <pageSetUpPr fitToPage="1"/>
  </sheetPr>
  <dimension ref="A1:AC44"/>
  <sheetViews>
    <sheetView showGridLines="0" workbookViewId="0"/>
  </sheetViews>
  <sheetFormatPr defaultRowHeight="14.5" x14ac:dyDescent="0.35"/>
  <cols>
    <col min="1" max="1" width="19.26953125" customWidth="1"/>
    <col min="2" max="2" width="21.54296875" customWidth="1"/>
    <col min="3" max="3" width="19.453125" customWidth="1"/>
    <col min="4" max="4" width="13.26953125" customWidth="1"/>
    <col min="5" max="5" width="13.1796875" customWidth="1"/>
    <col min="6" max="6" width="19.26953125" customWidth="1"/>
    <col min="7" max="7" width="10.7265625" bestFit="1" customWidth="1"/>
    <col min="9" max="9" width="10.7265625" bestFit="1" customWidth="1"/>
  </cols>
  <sheetData>
    <row r="1" spans="1:29" s="100" customFormat="1" ht="36" customHeight="1" x14ac:dyDescent="0.4">
      <c r="A1" s="48" t="s">
        <v>151</v>
      </c>
      <c r="B1" s="99"/>
      <c r="C1" s="99"/>
    </row>
    <row r="2" spans="1:29" s="100" customFormat="1" ht="36.65" customHeight="1" x14ac:dyDescent="0.35">
      <c r="A2" s="101" t="s">
        <v>123</v>
      </c>
      <c r="B2" s="99"/>
      <c r="C2" s="99"/>
    </row>
    <row r="3" spans="1:29" ht="36.65" customHeight="1" x14ac:dyDescent="0.35">
      <c r="A3" s="101" t="s">
        <v>72</v>
      </c>
      <c r="B3" s="89"/>
      <c r="C3" s="89"/>
    </row>
    <row r="4" spans="1:29" s="49" customFormat="1" ht="28.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29" s="49" customFormat="1" ht="28.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29" s="49" customFormat="1" ht="28.5" customHeight="1" x14ac:dyDescent="0.35">
      <c r="A6" s="102" t="s">
        <v>124</v>
      </c>
      <c r="B6" s="52"/>
      <c r="C6" s="52"/>
      <c r="D6" s="53"/>
      <c r="E6" s="53"/>
      <c r="F6" s="52"/>
      <c r="G6" s="53"/>
      <c r="H6" s="53"/>
      <c r="I6" s="52"/>
      <c r="J6" s="52"/>
      <c r="K6" s="53"/>
      <c r="L6" s="52"/>
      <c r="M6" s="53"/>
      <c r="N6" s="52"/>
      <c r="O6" s="53"/>
      <c r="P6" s="52"/>
      <c r="Q6" s="53"/>
      <c r="R6" s="52"/>
      <c r="S6" s="53"/>
      <c r="T6" s="54"/>
      <c r="U6" s="54"/>
      <c r="V6" s="54"/>
      <c r="W6" s="54"/>
      <c r="X6" s="54"/>
      <c r="Y6" s="54"/>
      <c r="Z6" s="51"/>
      <c r="AA6" s="51"/>
      <c r="AB6" s="51"/>
      <c r="AC6" s="51"/>
    </row>
    <row r="7" spans="1:29" s="49" customFormat="1" ht="28.5" customHeight="1" x14ac:dyDescent="0.35">
      <c r="A7" s="67" t="s">
        <v>125</v>
      </c>
      <c r="B7" s="52"/>
      <c r="C7" s="52"/>
      <c r="D7" s="53"/>
      <c r="E7" s="53"/>
      <c r="F7" s="52"/>
      <c r="G7" s="53"/>
      <c r="H7" s="53"/>
      <c r="I7" s="52"/>
      <c r="J7" s="52"/>
      <c r="K7" s="53"/>
      <c r="L7" s="52"/>
      <c r="M7" s="53"/>
      <c r="N7" s="52"/>
      <c r="O7" s="53"/>
      <c r="P7" s="52"/>
      <c r="Q7" s="53"/>
      <c r="R7" s="52"/>
      <c r="S7" s="53"/>
      <c r="T7" s="54"/>
      <c r="U7" s="54"/>
      <c r="V7" s="54"/>
      <c r="W7" s="54"/>
      <c r="X7" s="54"/>
      <c r="Y7" s="54"/>
      <c r="Z7" s="51"/>
      <c r="AA7" s="51"/>
      <c r="AB7" s="51"/>
      <c r="AC7" s="51"/>
    </row>
    <row r="8" spans="1:29" s="12" customFormat="1" ht="27.5" customHeight="1" x14ac:dyDescent="0.35">
      <c r="A8" s="57" t="s">
        <v>75</v>
      </c>
    </row>
    <row r="9" spans="1:29" s="12" customFormat="1" ht="30.5" customHeight="1" x14ac:dyDescent="0.35">
      <c r="A9" s="57" t="s">
        <v>69</v>
      </c>
    </row>
    <row r="11" spans="1:29" x14ac:dyDescent="0.35">
      <c r="D11" s="21"/>
    </row>
    <row r="12" spans="1:29" x14ac:dyDescent="0.35">
      <c r="D12" s="21"/>
    </row>
    <row r="13" spans="1:29" x14ac:dyDescent="0.35">
      <c r="D13" s="21"/>
    </row>
    <row r="14" spans="1:29" x14ac:dyDescent="0.35">
      <c r="D14" s="21"/>
    </row>
    <row r="15" spans="1:29" x14ac:dyDescent="0.35">
      <c r="D15" s="21"/>
    </row>
    <row r="21" spans="10:10" x14ac:dyDescent="0.35">
      <c r="J21" s="22"/>
    </row>
    <row r="22" spans="10:10" x14ac:dyDescent="0.35">
      <c r="J22" s="22"/>
    </row>
    <row r="23" spans="10:10" x14ac:dyDescent="0.35">
      <c r="J23" s="22"/>
    </row>
    <row r="24" spans="10:10" x14ac:dyDescent="0.35">
      <c r="J24" s="22"/>
    </row>
    <row r="25" spans="10:10" x14ac:dyDescent="0.35">
      <c r="J25" s="22"/>
    </row>
    <row r="26" spans="10:10" x14ac:dyDescent="0.35">
      <c r="J26" s="22"/>
    </row>
    <row r="27" spans="10:10" x14ac:dyDescent="0.35">
      <c r="J27" s="22"/>
    </row>
    <row r="28" spans="10:10" x14ac:dyDescent="0.35">
      <c r="J28" s="22"/>
    </row>
    <row r="29" spans="10:10" x14ac:dyDescent="0.35">
      <c r="J29" s="22"/>
    </row>
    <row r="30" spans="10:10" x14ac:dyDescent="0.35">
      <c r="J30" s="22"/>
    </row>
    <row r="31" spans="10:10" x14ac:dyDescent="0.35">
      <c r="J31" s="22"/>
    </row>
    <row r="40" spans="1:10" ht="31" x14ac:dyDescent="0.35">
      <c r="A40" s="103">
        <v>2023</v>
      </c>
      <c r="B40" s="104" t="s">
        <v>52</v>
      </c>
      <c r="C40" s="104" t="s">
        <v>51</v>
      </c>
      <c r="D40" s="104" t="s">
        <v>2</v>
      </c>
      <c r="E40" s="104" t="s">
        <v>3</v>
      </c>
      <c r="F40" s="104" t="s">
        <v>1</v>
      </c>
      <c r="I40" s="33"/>
      <c r="J40" s="29"/>
    </row>
    <row r="41" spans="1:10" ht="15.5" x14ac:dyDescent="0.35">
      <c r="A41" s="105" t="s">
        <v>57</v>
      </c>
      <c r="B41" s="108">
        <f>'Table 2'!D22</f>
        <v>208253463.1804693</v>
      </c>
      <c r="C41" s="108">
        <f>'Table 2'!D23</f>
        <v>47042239.635758869</v>
      </c>
      <c r="D41" s="106">
        <f>'Table 2'!D24</f>
        <v>10984440.159157952</v>
      </c>
      <c r="E41" s="106">
        <f>'Table 2'!D25</f>
        <v>5883338.1347297188</v>
      </c>
      <c r="F41" s="107">
        <f>SUM(B41:E41)</f>
        <v>272163481.11011589</v>
      </c>
      <c r="I41" s="33"/>
      <c r="J41" s="29"/>
    </row>
    <row r="42" spans="1:10" ht="15.5" x14ac:dyDescent="0.35">
      <c r="D42" s="32"/>
      <c r="E42" s="31"/>
    </row>
    <row r="43" spans="1:10" ht="15.5" x14ac:dyDescent="0.35">
      <c r="D43" s="32"/>
      <c r="E43" s="31"/>
    </row>
    <row r="44" spans="1:10" ht="15.5" x14ac:dyDescent="0.35">
      <c r="D44" s="32"/>
      <c r="E44" s="31"/>
    </row>
  </sheetData>
  <hyperlinks>
    <hyperlink ref="A8" location="Contents!A1" display="Contents" xr:uid="{F702061C-4EEB-429D-B123-754662E07119}"/>
    <hyperlink ref="A9" location="'Background Notes'!A1" display="Background Notes" xr:uid="{9498B4D6-A53C-4BB4-9399-4BCCF195A6AF}"/>
  </hyperlinks>
  <pageMargins left="0.7" right="0.7" top="0.75" bottom="0.75" header="0.3" footer="0.3"/>
  <pageSetup paperSize="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748B3A-72F5-4637-A9CC-3BA2A8C16A19}">
  <sheetPr>
    <pageSetUpPr fitToPage="1"/>
  </sheetPr>
  <dimension ref="A1:DT43"/>
  <sheetViews>
    <sheetView showGridLines="0" workbookViewId="0"/>
  </sheetViews>
  <sheetFormatPr defaultRowHeight="14.5" x14ac:dyDescent="0.35"/>
  <cols>
    <col min="1" max="1" width="21.1796875" customWidth="1"/>
    <col min="2" max="2" width="27.7265625" customWidth="1"/>
    <col min="3" max="3" width="16.1796875" customWidth="1"/>
    <col min="4" max="4" width="11.54296875" customWidth="1"/>
    <col min="5" max="5" width="16.1796875" customWidth="1"/>
    <col min="6" max="6" width="10.453125" customWidth="1"/>
    <col min="7" max="8" width="12.54296875" bestFit="1" customWidth="1"/>
    <col min="9" max="9" width="12.26953125" bestFit="1" customWidth="1"/>
    <col min="11" max="11" width="10.7265625" bestFit="1" customWidth="1"/>
  </cols>
  <sheetData>
    <row r="1" spans="1:124" s="49" customFormat="1" ht="24.5" customHeight="1" thickBot="1" x14ac:dyDescent="0.45">
      <c r="A1" s="58" t="s">
        <v>152</v>
      </c>
      <c r="B1" s="52"/>
      <c r="C1" s="52"/>
      <c r="D1" s="53"/>
      <c r="E1" s="53"/>
      <c r="F1" s="52"/>
      <c r="G1" s="53"/>
      <c r="H1" s="53"/>
      <c r="I1" s="52"/>
      <c r="J1" s="52"/>
      <c r="K1" s="53"/>
      <c r="L1" s="52"/>
      <c r="M1" s="53"/>
      <c r="N1" s="52"/>
      <c r="O1" s="53"/>
      <c r="P1" s="52"/>
      <c r="Q1" s="53"/>
      <c r="R1" s="52"/>
      <c r="S1" s="53"/>
      <c r="T1" s="54"/>
      <c r="U1" s="54"/>
      <c r="V1" s="54"/>
      <c r="W1" s="54"/>
      <c r="X1" s="54"/>
      <c r="Y1" s="54"/>
    </row>
    <row r="2" spans="1:124" s="49" customFormat="1" ht="24.5" customHeight="1" thickTop="1" x14ac:dyDescent="0.35">
      <c r="A2" s="56" t="s">
        <v>132</v>
      </c>
      <c r="B2" s="52"/>
      <c r="C2" s="52"/>
      <c r="D2" s="53"/>
      <c r="E2" s="53"/>
      <c r="F2" s="52"/>
      <c r="G2" s="53"/>
      <c r="H2" s="53"/>
      <c r="I2" s="52"/>
      <c r="J2" s="52"/>
      <c r="K2" s="53"/>
      <c r="L2" s="52"/>
      <c r="M2" s="53"/>
      <c r="N2" s="52"/>
      <c r="O2" s="53"/>
      <c r="P2" s="52"/>
      <c r="Q2" s="53"/>
      <c r="R2" s="52"/>
      <c r="S2" s="53"/>
      <c r="T2" s="54"/>
      <c r="U2" s="54"/>
      <c r="V2" s="54"/>
      <c r="W2" s="54"/>
      <c r="X2" s="54"/>
      <c r="Y2" s="54"/>
    </row>
    <row r="3" spans="1:124" s="56" customFormat="1" ht="24.5" customHeight="1" x14ac:dyDescent="0.35">
      <c r="A3" s="56" t="s">
        <v>72</v>
      </c>
      <c r="B3" s="52"/>
      <c r="C3" s="52"/>
      <c r="D3" s="53"/>
      <c r="E3" s="53"/>
      <c r="F3" s="52"/>
      <c r="G3" s="53"/>
      <c r="H3" s="53"/>
      <c r="I3" s="52"/>
      <c r="J3" s="52"/>
      <c r="K3" s="53"/>
      <c r="L3" s="52"/>
      <c r="M3" s="53"/>
      <c r="N3" s="52"/>
      <c r="O3" s="53"/>
      <c r="P3" s="52"/>
      <c r="Q3" s="53"/>
      <c r="R3" s="52"/>
      <c r="S3" s="53"/>
      <c r="T3" s="54"/>
      <c r="U3" s="54"/>
      <c r="V3" s="54"/>
      <c r="W3" s="54"/>
      <c r="X3" s="54"/>
      <c r="Y3" s="54"/>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row>
    <row r="4" spans="1:124" s="49" customFormat="1" ht="24.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124" s="49" customFormat="1" ht="24.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124" s="49" customFormat="1" ht="24.5" customHeight="1" x14ac:dyDescent="0.35">
      <c r="A6" s="65" t="s">
        <v>126</v>
      </c>
      <c r="B6" s="52"/>
      <c r="C6" s="52"/>
      <c r="D6" s="53"/>
      <c r="E6" s="53"/>
      <c r="F6" s="52"/>
      <c r="G6" s="53"/>
      <c r="H6" s="53"/>
      <c r="I6" s="52"/>
      <c r="J6" s="52"/>
      <c r="K6" s="53"/>
      <c r="L6" s="52"/>
      <c r="M6" s="53"/>
      <c r="N6" s="52"/>
      <c r="O6" s="53"/>
      <c r="P6" s="52"/>
      <c r="Q6" s="53"/>
      <c r="R6" s="52"/>
      <c r="S6" s="53"/>
      <c r="T6" s="54"/>
      <c r="U6" s="54"/>
      <c r="V6" s="54"/>
      <c r="W6" s="54"/>
      <c r="X6" s="54"/>
      <c r="Y6" s="54"/>
      <c r="Z6" s="51"/>
      <c r="AA6" s="51"/>
      <c r="AB6" s="51"/>
      <c r="AC6" s="51"/>
    </row>
    <row r="7" spans="1:124" s="49" customFormat="1" ht="24.5" customHeight="1" x14ac:dyDescent="0.35">
      <c r="A7" s="66" t="s">
        <v>127</v>
      </c>
      <c r="B7" s="52"/>
      <c r="C7" s="52"/>
      <c r="D7" s="53"/>
      <c r="E7" s="53"/>
      <c r="F7" s="52"/>
      <c r="G7" s="53"/>
      <c r="H7" s="53"/>
      <c r="I7" s="52"/>
      <c r="J7" s="52"/>
      <c r="K7" s="53"/>
      <c r="L7" s="52"/>
      <c r="M7" s="53"/>
      <c r="N7" s="52"/>
      <c r="O7" s="53"/>
      <c r="P7" s="52"/>
      <c r="Q7" s="53"/>
      <c r="R7" s="52"/>
      <c r="S7" s="53"/>
      <c r="T7" s="54"/>
      <c r="U7" s="54"/>
      <c r="V7" s="54"/>
      <c r="W7" s="54"/>
      <c r="X7" s="54"/>
      <c r="Y7" s="54"/>
      <c r="Z7" s="51"/>
      <c r="AA7" s="51"/>
      <c r="AB7" s="51"/>
      <c r="AC7" s="51"/>
    </row>
    <row r="8" spans="1:124" s="49" customFormat="1" ht="24.5" customHeight="1" x14ac:dyDescent="0.35">
      <c r="A8" s="75" t="s">
        <v>128</v>
      </c>
      <c r="B8" s="52"/>
      <c r="C8" s="52"/>
      <c r="D8" s="53"/>
      <c r="E8" s="53"/>
      <c r="F8" s="52"/>
      <c r="G8" s="53"/>
      <c r="H8" s="53"/>
      <c r="I8" s="52"/>
      <c r="J8" s="52"/>
      <c r="K8" s="53"/>
      <c r="L8" s="52"/>
      <c r="M8" s="53"/>
      <c r="N8" s="52"/>
      <c r="O8" s="53"/>
      <c r="P8" s="52"/>
      <c r="Q8" s="53"/>
      <c r="R8" s="52"/>
      <c r="S8" s="53"/>
      <c r="T8" s="54"/>
      <c r="U8" s="54"/>
      <c r="V8" s="54"/>
      <c r="W8" s="54"/>
      <c r="X8" s="54"/>
      <c r="Y8" s="54"/>
      <c r="Z8" s="51"/>
      <c r="AA8" s="51"/>
      <c r="AB8" s="51"/>
      <c r="AC8" s="51"/>
    </row>
    <row r="9" spans="1:124" s="49" customFormat="1" ht="24.5" customHeight="1" x14ac:dyDescent="0.35">
      <c r="A9" s="67" t="s">
        <v>94</v>
      </c>
      <c r="B9" s="52"/>
      <c r="C9" s="52"/>
      <c r="D9" s="53"/>
      <c r="E9" s="53"/>
      <c r="F9" s="52"/>
      <c r="G9" s="53"/>
      <c r="H9" s="53"/>
      <c r="I9" s="52"/>
      <c r="J9" s="52"/>
      <c r="K9" s="53"/>
      <c r="L9" s="52"/>
      <c r="M9" s="53"/>
      <c r="N9" s="52"/>
      <c r="O9" s="53"/>
      <c r="P9" s="52"/>
      <c r="Q9" s="53"/>
      <c r="R9" s="52"/>
      <c r="S9" s="53"/>
      <c r="T9" s="54"/>
      <c r="U9" s="54"/>
      <c r="V9" s="54"/>
      <c r="W9" s="54"/>
      <c r="X9" s="54"/>
      <c r="Y9" s="54"/>
      <c r="Z9" s="51"/>
      <c r="AA9" s="51"/>
      <c r="AB9" s="51"/>
      <c r="AC9" s="51"/>
    </row>
    <row r="10" spans="1:124" s="49" customFormat="1" ht="24.5" customHeight="1" x14ac:dyDescent="0.35">
      <c r="A10" s="67" t="s">
        <v>95</v>
      </c>
      <c r="B10" s="52"/>
      <c r="C10" s="52"/>
      <c r="D10" s="53"/>
      <c r="E10" s="53"/>
      <c r="F10" s="52"/>
      <c r="G10" s="53"/>
      <c r="H10" s="53"/>
      <c r="I10" s="52"/>
      <c r="J10" s="52"/>
      <c r="K10" s="53"/>
      <c r="L10" s="52"/>
      <c r="M10" s="53"/>
      <c r="N10" s="52"/>
      <c r="O10" s="53"/>
      <c r="P10" s="52"/>
      <c r="Q10" s="53"/>
      <c r="R10" s="52"/>
      <c r="S10" s="53"/>
      <c r="T10" s="54"/>
      <c r="U10" s="54"/>
      <c r="V10" s="54"/>
      <c r="W10" s="54"/>
      <c r="X10" s="54"/>
      <c r="Y10" s="54"/>
      <c r="Z10" s="51"/>
      <c r="AA10" s="51"/>
      <c r="AB10" s="51"/>
      <c r="AC10" s="51"/>
    </row>
    <row r="11" spans="1:124" s="12" customFormat="1" ht="24.5" customHeight="1" x14ac:dyDescent="0.35">
      <c r="A11" s="57" t="s">
        <v>75</v>
      </c>
    </row>
    <row r="12" spans="1:124" s="12" customFormat="1" ht="24.5" customHeight="1" x14ac:dyDescent="0.35">
      <c r="A12" s="57" t="s">
        <v>69</v>
      </c>
    </row>
    <row r="17" spans="6:6" x14ac:dyDescent="0.35">
      <c r="F17" s="30"/>
    </row>
    <row r="18" spans="6:6" x14ac:dyDescent="0.35">
      <c r="F18" s="30"/>
    </row>
    <row r="19" spans="6:6" x14ac:dyDescent="0.35">
      <c r="F19" s="30"/>
    </row>
    <row r="20" spans="6:6" x14ac:dyDescent="0.35">
      <c r="F20" s="30"/>
    </row>
    <row r="21" spans="6:6" x14ac:dyDescent="0.35">
      <c r="F21" s="30"/>
    </row>
    <row r="42" spans="1:10" ht="77.5" x14ac:dyDescent="0.35">
      <c r="A42" s="103">
        <v>2023</v>
      </c>
      <c r="B42" s="109" t="s">
        <v>4</v>
      </c>
      <c r="C42" s="109" t="s">
        <v>58</v>
      </c>
      <c r="D42" s="109" t="s">
        <v>6</v>
      </c>
      <c r="E42" s="109" t="s">
        <v>7</v>
      </c>
      <c r="F42" s="109" t="s">
        <v>5</v>
      </c>
      <c r="G42" s="109" t="s">
        <v>35</v>
      </c>
      <c r="H42" s="109" t="s">
        <v>3</v>
      </c>
      <c r="I42" s="109" t="s">
        <v>1</v>
      </c>
      <c r="J42" s="29"/>
    </row>
    <row r="43" spans="1:10" ht="15.5" x14ac:dyDescent="0.35">
      <c r="A43" s="105" t="s">
        <v>56</v>
      </c>
      <c r="B43" s="110">
        <f>'Table 3'!D14</f>
        <v>623951.57855928666</v>
      </c>
      <c r="C43" s="110">
        <f>'Table 3'!D15</f>
        <v>51460.114298579101</v>
      </c>
      <c r="D43" s="110">
        <f>'Table 3'!D16</f>
        <v>133221.89486267144</v>
      </c>
      <c r="E43" s="110">
        <f>'Table 3'!D17</f>
        <v>624017.23861455685</v>
      </c>
      <c r="F43" s="110">
        <f>'Table 3'!D18</f>
        <v>118239.649032406</v>
      </c>
      <c r="G43" s="110">
        <f>'Table 3'!D19</f>
        <v>518429.85556564305</v>
      </c>
      <c r="H43" s="110">
        <f>'Table 3'!D20</f>
        <v>74484.721646556383</v>
      </c>
      <c r="I43" s="111">
        <f>SUM(B43:H43)</f>
        <v>2143805.0525796991</v>
      </c>
      <c r="J43" s="29"/>
    </row>
  </sheetData>
  <hyperlinks>
    <hyperlink ref="A11" location="Contents!A1" display="Contents" xr:uid="{CE6C76F0-AD61-4D7F-9613-09FEFEDD382D}"/>
    <hyperlink ref="A12" location="'Background Notes'!A1" display="Background Notes" xr:uid="{06D8FDA4-40D7-44BB-86A5-419444744011}"/>
  </hyperlinks>
  <pageMargins left="0.7" right="0.7" top="0.75" bottom="0.75" header="0.3" footer="0.3"/>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A7024-E94C-4EE2-9BEB-E6E214046634}">
  <sheetPr>
    <pageSetUpPr fitToPage="1"/>
  </sheetPr>
  <dimension ref="A1:DT45"/>
  <sheetViews>
    <sheetView showGridLines="0" workbookViewId="0"/>
  </sheetViews>
  <sheetFormatPr defaultRowHeight="14.5" x14ac:dyDescent="0.35"/>
  <cols>
    <col min="1" max="1" width="19.26953125" customWidth="1"/>
    <col min="2" max="2" width="21.54296875" customWidth="1"/>
    <col min="3" max="3" width="19.453125" customWidth="1"/>
    <col min="4" max="4" width="13.26953125" customWidth="1"/>
    <col min="5" max="5" width="18.453125" customWidth="1"/>
    <col min="6" max="6" width="10.7265625" bestFit="1" customWidth="1"/>
  </cols>
  <sheetData>
    <row r="1" spans="1:124" s="49" customFormat="1" ht="24.5" customHeight="1" thickBot="1" x14ac:dyDescent="0.45">
      <c r="A1" s="58" t="s">
        <v>153</v>
      </c>
      <c r="B1" s="52"/>
      <c r="C1" s="52"/>
      <c r="D1" s="53"/>
      <c r="E1" s="53"/>
      <c r="F1" s="52"/>
      <c r="G1" s="53"/>
      <c r="H1" s="53"/>
      <c r="I1" s="52"/>
      <c r="J1" s="52"/>
      <c r="K1" s="53"/>
      <c r="L1" s="52"/>
      <c r="M1" s="53"/>
      <c r="N1" s="52"/>
      <c r="O1" s="53"/>
      <c r="P1" s="52"/>
      <c r="Q1" s="53"/>
      <c r="R1" s="52"/>
      <c r="S1" s="53"/>
      <c r="T1" s="54"/>
      <c r="U1" s="54"/>
      <c r="V1" s="54"/>
      <c r="W1" s="54"/>
      <c r="X1" s="54"/>
      <c r="Y1" s="54"/>
    </row>
    <row r="2" spans="1:124" s="49" customFormat="1" ht="24.5" customHeight="1" thickTop="1" x14ac:dyDescent="0.35">
      <c r="A2" s="56" t="s">
        <v>123</v>
      </c>
      <c r="B2" s="52"/>
      <c r="C2" s="52"/>
      <c r="D2" s="53"/>
      <c r="E2" s="53"/>
      <c r="F2" s="52"/>
      <c r="G2" s="53"/>
      <c r="H2" s="53"/>
      <c r="I2" s="52"/>
      <c r="J2" s="52"/>
      <c r="K2" s="53"/>
      <c r="L2" s="52"/>
      <c r="M2" s="53"/>
      <c r="N2" s="52"/>
      <c r="O2" s="53"/>
      <c r="P2" s="52"/>
      <c r="Q2" s="53"/>
      <c r="R2" s="52"/>
      <c r="S2" s="53"/>
      <c r="T2" s="54"/>
      <c r="U2" s="54"/>
      <c r="V2" s="54"/>
      <c r="W2" s="54"/>
      <c r="X2" s="54"/>
      <c r="Y2" s="54"/>
    </row>
    <row r="3" spans="1:124" s="56" customFormat="1" ht="24.5" customHeight="1" x14ac:dyDescent="0.35">
      <c r="A3" s="56" t="s">
        <v>72</v>
      </c>
      <c r="B3" s="52"/>
      <c r="C3" s="52"/>
      <c r="D3" s="53"/>
      <c r="E3" s="53"/>
      <c r="F3" s="52"/>
      <c r="G3" s="53"/>
      <c r="H3" s="53"/>
      <c r="I3" s="52"/>
      <c r="J3" s="52"/>
      <c r="K3" s="53"/>
      <c r="L3" s="52"/>
      <c r="M3" s="53"/>
      <c r="N3" s="52"/>
      <c r="O3" s="53"/>
      <c r="P3" s="52"/>
      <c r="Q3" s="53"/>
      <c r="R3" s="52"/>
      <c r="S3" s="53"/>
      <c r="T3" s="54"/>
      <c r="U3" s="54"/>
      <c r="V3" s="54"/>
      <c r="W3" s="54"/>
      <c r="X3" s="54"/>
      <c r="Y3" s="54"/>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row>
    <row r="4" spans="1:124" s="49" customFormat="1" ht="24.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124" s="49" customFormat="1" ht="24.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124" s="49" customFormat="1" ht="24.5" customHeight="1" x14ac:dyDescent="0.35">
      <c r="A6" s="65" t="s">
        <v>129</v>
      </c>
      <c r="B6" s="52"/>
      <c r="C6" s="52"/>
      <c r="D6" s="53"/>
      <c r="E6" s="53"/>
      <c r="F6" s="52"/>
      <c r="G6" s="53"/>
      <c r="H6" s="53"/>
      <c r="I6" s="52"/>
      <c r="J6" s="52"/>
      <c r="K6" s="53"/>
      <c r="L6" s="52"/>
      <c r="M6" s="53"/>
      <c r="N6" s="52"/>
      <c r="O6" s="53"/>
      <c r="P6" s="52"/>
      <c r="Q6" s="53"/>
      <c r="R6" s="52"/>
      <c r="S6" s="53"/>
      <c r="T6" s="54"/>
      <c r="U6" s="54"/>
      <c r="V6" s="54"/>
      <c r="W6" s="54"/>
      <c r="X6" s="54"/>
      <c r="Y6" s="54"/>
      <c r="Z6" s="51"/>
      <c r="AA6" s="51"/>
      <c r="AB6" s="51"/>
      <c r="AC6" s="51"/>
    </row>
    <row r="7" spans="1:124" s="49" customFormat="1" ht="24.5" customHeight="1" x14ac:dyDescent="0.35">
      <c r="A7" s="75" t="s">
        <v>130</v>
      </c>
      <c r="B7" s="52"/>
      <c r="C7" s="52"/>
      <c r="D7" s="53"/>
      <c r="E7" s="53"/>
      <c r="F7" s="52"/>
      <c r="G7" s="53"/>
      <c r="H7" s="53"/>
      <c r="I7" s="52"/>
      <c r="J7" s="52"/>
      <c r="K7" s="53"/>
      <c r="L7" s="52"/>
      <c r="M7" s="53"/>
      <c r="N7" s="52"/>
      <c r="O7" s="53"/>
      <c r="P7" s="52"/>
      <c r="Q7" s="53"/>
      <c r="R7" s="52"/>
      <c r="S7" s="53"/>
      <c r="T7" s="54"/>
      <c r="U7" s="54"/>
      <c r="V7" s="54"/>
      <c r="W7" s="54"/>
      <c r="X7" s="54"/>
      <c r="Y7" s="54"/>
      <c r="Z7" s="51"/>
      <c r="AA7" s="51"/>
      <c r="AB7" s="51"/>
      <c r="AC7" s="51"/>
    </row>
    <row r="8" spans="1:124" s="49" customFormat="1" ht="24.5" customHeight="1" x14ac:dyDescent="0.35">
      <c r="A8" s="67" t="s">
        <v>82</v>
      </c>
      <c r="B8" s="52"/>
      <c r="C8" s="52"/>
      <c r="D8" s="53"/>
      <c r="E8" s="53"/>
      <c r="F8" s="52"/>
      <c r="G8" s="53"/>
      <c r="H8" s="53"/>
      <c r="I8" s="52"/>
      <c r="J8" s="52"/>
      <c r="K8" s="53"/>
      <c r="L8" s="52"/>
      <c r="M8" s="53"/>
      <c r="N8" s="52"/>
      <c r="O8" s="53"/>
      <c r="P8" s="52"/>
      <c r="Q8" s="53"/>
      <c r="R8" s="52"/>
      <c r="S8" s="53"/>
      <c r="T8" s="54"/>
      <c r="U8" s="54"/>
      <c r="V8" s="54"/>
      <c r="W8" s="54"/>
      <c r="X8" s="54"/>
      <c r="Y8" s="54"/>
      <c r="Z8" s="51"/>
      <c r="AA8" s="51"/>
      <c r="AB8" s="51"/>
      <c r="AC8" s="51"/>
    </row>
    <row r="9" spans="1:124" s="49" customFormat="1" ht="24.5" customHeight="1" x14ac:dyDescent="0.35">
      <c r="A9" s="67" t="s">
        <v>131</v>
      </c>
      <c r="B9" s="52"/>
      <c r="C9" s="52"/>
      <c r="D9" s="53"/>
      <c r="E9" s="53"/>
      <c r="F9" s="52"/>
      <c r="G9" s="53"/>
      <c r="H9" s="53"/>
      <c r="I9" s="52"/>
      <c r="J9" s="52"/>
      <c r="K9" s="53"/>
      <c r="L9" s="52"/>
      <c r="M9" s="53"/>
      <c r="N9" s="52"/>
      <c r="O9" s="53"/>
      <c r="P9" s="52"/>
      <c r="Q9" s="53"/>
      <c r="R9" s="52"/>
      <c r="S9" s="53"/>
      <c r="T9" s="54"/>
      <c r="U9" s="54"/>
      <c r="V9" s="54"/>
      <c r="W9" s="54"/>
      <c r="X9" s="54"/>
      <c r="Y9" s="54"/>
      <c r="Z9" s="51"/>
      <c r="AA9" s="51"/>
      <c r="AB9" s="51"/>
      <c r="AC9" s="51"/>
    </row>
    <row r="10" spans="1:124" s="12" customFormat="1" ht="24.5" customHeight="1" x14ac:dyDescent="0.35">
      <c r="A10" s="57" t="s">
        <v>75</v>
      </c>
    </row>
    <row r="11" spans="1:124" s="12" customFormat="1" ht="24.5" customHeight="1" x14ac:dyDescent="0.35">
      <c r="A11" s="57" t="s">
        <v>69</v>
      </c>
    </row>
    <row r="15" spans="1:124" x14ac:dyDescent="0.35">
      <c r="E15" s="34"/>
    </row>
    <row r="16" spans="1:124" x14ac:dyDescent="0.35">
      <c r="E16" s="34"/>
    </row>
    <row r="17" spans="5:5" x14ac:dyDescent="0.35">
      <c r="E17" s="34"/>
    </row>
    <row r="18" spans="5:5" x14ac:dyDescent="0.35">
      <c r="E18" s="34"/>
    </row>
    <row r="44" spans="1:5" ht="15.5" x14ac:dyDescent="0.35">
      <c r="A44" s="112">
        <v>2023</v>
      </c>
      <c r="B44" s="113" t="s">
        <v>8</v>
      </c>
      <c r="C44" s="113" t="s">
        <v>53</v>
      </c>
      <c r="D44" s="113" t="s">
        <v>3</v>
      </c>
      <c r="E44" s="113" t="s">
        <v>1</v>
      </c>
    </row>
    <row r="45" spans="1:5" ht="15.5" x14ac:dyDescent="0.35">
      <c r="A45" s="114" t="s">
        <v>50</v>
      </c>
      <c r="B45" s="115">
        <f>'Table 5'!D14</f>
        <v>1954140.2863400138</v>
      </c>
      <c r="C45" s="115">
        <f>'Table 5'!D15</f>
        <v>190228.01084833746</v>
      </c>
      <c r="D45" s="115">
        <f>'Table 5'!D16</f>
        <v>1911.7921056338</v>
      </c>
      <c r="E45" s="116">
        <f>SUM(B45:D45)</f>
        <v>2146280.0892939852</v>
      </c>
    </row>
  </sheetData>
  <hyperlinks>
    <hyperlink ref="A10" location="Contents!A1" display="Contents" xr:uid="{1B51F3FF-8D0E-41CE-BFC0-A778EE4A406B}"/>
    <hyperlink ref="A11" location="'Background Notes'!A1" display="Background Notes" xr:uid="{3BFBD57B-10D9-41A9-9945-4FA57936BB63}"/>
  </hyperlinks>
  <pageMargins left="0.7" right="0.7" top="0.75" bottom="0.75" header="0.3" footer="0.3"/>
  <pageSetup paperSize="9"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0B374E-EE84-4252-8DAD-B79ED5099B9A}">
  <dimension ref="A1:DT45"/>
  <sheetViews>
    <sheetView showGridLines="0" workbookViewId="0"/>
  </sheetViews>
  <sheetFormatPr defaultRowHeight="14.5" x14ac:dyDescent="0.35"/>
  <cols>
    <col min="1" max="1" width="18.26953125" bestFit="1" customWidth="1"/>
    <col min="2" max="2" width="27.1796875" customWidth="1"/>
    <col min="3" max="3" width="25.26953125" bestFit="1" customWidth="1"/>
    <col min="4" max="4" width="23.26953125" customWidth="1"/>
    <col min="5" max="5" width="18.453125" bestFit="1" customWidth="1"/>
    <col min="6" max="6" width="13.81640625" bestFit="1" customWidth="1"/>
    <col min="14" max="15" width="11.453125" bestFit="1" customWidth="1"/>
  </cols>
  <sheetData>
    <row r="1" spans="1:124" s="49" customFormat="1" ht="24.5" customHeight="1" thickBot="1" x14ac:dyDescent="0.45">
      <c r="A1" s="58" t="s">
        <v>154</v>
      </c>
      <c r="B1" s="52"/>
      <c r="C1" s="52"/>
      <c r="D1" s="53"/>
      <c r="E1" s="53"/>
      <c r="F1" s="52"/>
      <c r="G1" s="53"/>
      <c r="H1" s="53"/>
      <c r="I1" s="52"/>
      <c r="J1" s="52"/>
      <c r="K1" s="53"/>
      <c r="L1" s="52"/>
      <c r="M1" s="53"/>
      <c r="N1" s="52"/>
      <c r="O1" s="53"/>
      <c r="P1" s="52"/>
      <c r="Q1" s="53"/>
      <c r="R1" s="52"/>
      <c r="S1" s="53"/>
      <c r="T1" s="54"/>
      <c r="U1" s="54"/>
      <c r="V1" s="54"/>
      <c r="W1" s="54"/>
      <c r="X1" s="54"/>
      <c r="Y1" s="54"/>
    </row>
    <row r="2" spans="1:124" s="49" customFormat="1" ht="24.5" customHeight="1" thickTop="1" x14ac:dyDescent="0.35">
      <c r="A2" s="56" t="s">
        <v>133</v>
      </c>
      <c r="B2" s="52"/>
      <c r="C2" s="52"/>
      <c r="D2" s="53"/>
      <c r="E2" s="53"/>
      <c r="F2" s="52"/>
      <c r="G2" s="53"/>
      <c r="H2" s="53"/>
      <c r="I2" s="52"/>
      <c r="J2" s="52"/>
      <c r="K2" s="53"/>
      <c r="L2" s="52"/>
      <c r="M2" s="53"/>
      <c r="N2" s="52"/>
      <c r="O2" s="53"/>
      <c r="P2" s="52"/>
      <c r="Q2" s="53"/>
      <c r="R2" s="52"/>
      <c r="S2" s="53"/>
      <c r="T2" s="54"/>
      <c r="U2" s="54"/>
      <c r="V2" s="54"/>
      <c r="W2" s="54"/>
      <c r="X2" s="54"/>
      <c r="Y2" s="54"/>
    </row>
    <row r="3" spans="1:124" s="56" customFormat="1" ht="24.5" customHeight="1" x14ac:dyDescent="0.35">
      <c r="A3" s="56" t="s">
        <v>72</v>
      </c>
      <c r="B3" s="52"/>
      <c r="C3" s="52"/>
      <c r="D3" s="53"/>
      <c r="E3" s="53"/>
      <c r="F3" s="52"/>
      <c r="G3" s="53"/>
      <c r="H3" s="53"/>
      <c r="I3" s="52"/>
      <c r="J3" s="52"/>
      <c r="K3" s="53"/>
      <c r="L3" s="52"/>
      <c r="M3" s="53"/>
      <c r="N3" s="52"/>
      <c r="O3" s="53"/>
      <c r="P3" s="52"/>
      <c r="Q3" s="53"/>
      <c r="R3" s="52"/>
      <c r="S3" s="53"/>
      <c r="T3" s="54"/>
      <c r="U3" s="54"/>
      <c r="V3" s="54"/>
      <c r="W3" s="54"/>
      <c r="X3" s="54"/>
      <c r="Y3" s="54"/>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row>
    <row r="4" spans="1:124" s="49" customFormat="1" ht="24.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124" s="49" customFormat="1" ht="24.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124" s="49" customFormat="1" ht="24.5" customHeight="1" x14ac:dyDescent="0.35">
      <c r="A6" s="67" t="s">
        <v>111</v>
      </c>
      <c r="B6" s="52"/>
      <c r="C6" s="52"/>
      <c r="D6" s="53"/>
      <c r="E6" s="53"/>
      <c r="F6" s="52"/>
      <c r="G6" s="53"/>
      <c r="H6" s="53"/>
      <c r="I6" s="52"/>
      <c r="J6" s="52"/>
      <c r="K6" s="53"/>
      <c r="L6" s="52"/>
      <c r="M6" s="53"/>
      <c r="N6" s="52"/>
      <c r="O6" s="53"/>
      <c r="P6" s="52"/>
      <c r="Q6" s="53"/>
      <c r="R6" s="52"/>
      <c r="S6" s="53"/>
      <c r="T6" s="54"/>
      <c r="U6" s="54"/>
      <c r="V6" s="54"/>
      <c r="W6" s="54"/>
      <c r="X6" s="54"/>
      <c r="Y6" s="54"/>
      <c r="Z6" s="51"/>
      <c r="AA6" s="51"/>
      <c r="AB6" s="51"/>
      <c r="AC6" s="51"/>
    </row>
    <row r="7" spans="1:124" s="49" customFormat="1" ht="24.5" customHeight="1" x14ac:dyDescent="0.35">
      <c r="A7" s="67" t="s">
        <v>112</v>
      </c>
      <c r="B7" s="52"/>
      <c r="C7" s="52"/>
      <c r="D7" s="53"/>
      <c r="E7" s="53"/>
      <c r="F7" s="52"/>
      <c r="G7" s="53"/>
      <c r="H7" s="53"/>
      <c r="I7" s="52"/>
      <c r="J7" s="52"/>
      <c r="K7" s="53"/>
      <c r="L7" s="52"/>
      <c r="M7" s="53"/>
      <c r="N7" s="52"/>
      <c r="O7" s="53"/>
      <c r="P7" s="52"/>
      <c r="Q7" s="53"/>
      <c r="R7" s="52"/>
      <c r="S7" s="53"/>
      <c r="T7" s="54"/>
      <c r="U7" s="54"/>
      <c r="V7" s="54"/>
      <c r="W7" s="54"/>
      <c r="X7" s="54"/>
      <c r="Y7" s="54"/>
      <c r="Z7" s="51"/>
      <c r="AA7" s="51"/>
      <c r="AB7" s="51"/>
      <c r="AC7" s="51"/>
    </row>
    <row r="8" spans="1:124" s="12" customFormat="1" ht="24.5" customHeight="1" x14ac:dyDescent="0.35">
      <c r="A8" s="57" t="s">
        <v>75</v>
      </c>
    </row>
    <row r="9" spans="1:124" s="12" customFormat="1" ht="24.5" customHeight="1" x14ac:dyDescent="0.35">
      <c r="A9" s="57" t="s">
        <v>69</v>
      </c>
    </row>
    <row r="10" spans="1:124" ht="15.5" x14ac:dyDescent="0.35">
      <c r="A10" s="1" t="s">
        <v>134</v>
      </c>
      <c r="E10" s="1" t="s">
        <v>135</v>
      </c>
    </row>
    <row r="11" spans="1:124" ht="15.5" x14ac:dyDescent="0.35">
      <c r="A11" s="1"/>
    </row>
    <row r="38" spans="1:15" ht="15.5" x14ac:dyDescent="0.35">
      <c r="L38" s="19"/>
      <c r="N38" s="18"/>
      <c r="O38" s="18"/>
    </row>
    <row r="39" spans="1:15" ht="15.5" x14ac:dyDescent="0.35">
      <c r="L39" s="19"/>
      <c r="N39" s="18"/>
      <c r="O39" s="18"/>
    </row>
    <row r="40" spans="1:15" ht="15.5" x14ac:dyDescent="0.35">
      <c r="L40" s="19"/>
      <c r="N40" s="18"/>
      <c r="O40" s="18"/>
    </row>
    <row r="41" spans="1:15" ht="15.5" x14ac:dyDescent="0.35">
      <c r="A41" s="103">
        <v>2023</v>
      </c>
      <c r="B41" s="104" t="s">
        <v>0</v>
      </c>
      <c r="C41" s="104" t="s">
        <v>32</v>
      </c>
      <c r="D41" s="104" t="s">
        <v>55</v>
      </c>
      <c r="E41" s="104" t="s">
        <v>54</v>
      </c>
      <c r="F41" s="104" t="s">
        <v>1</v>
      </c>
      <c r="L41" s="19"/>
      <c r="N41" s="18"/>
      <c r="O41" s="18"/>
    </row>
    <row r="42" spans="1:15" ht="15.5" x14ac:dyDescent="0.35">
      <c r="A42" s="105" t="s">
        <v>50</v>
      </c>
      <c r="B42" s="106">
        <f>'Table 6'!D11</f>
        <v>2146280.0892939856</v>
      </c>
      <c r="C42" s="106">
        <f>'Table 6'!D12</f>
        <v>1347349.0054564215</v>
      </c>
      <c r="D42" s="106">
        <f>'Table 6'!D13</f>
        <v>1061028.2691141213</v>
      </c>
      <c r="E42" s="106">
        <f>'Table 6'!D14</f>
        <v>1252260.9799021313</v>
      </c>
      <c r="F42" s="107">
        <f>SUM(B42:E42)</f>
        <v>5806918.3437666595</v>
      </c>
    </row>
    <row r="43" spans="1:15" x14ac:dyDescent="0.35">
      <c r="B43" s="93"/>
      <c r="C43" s="93"/>
      <c r="D43" s="93"/>
      <c r="E43" s="93"/>
    </row>
    <row r="44" spans="1:15" x14ac:dyDescent="0.35">
      <c r="B44" s="93"/>
      <c r="C44" s="93">
        <f>(C42+D42+E42)/F42</f>
        <v>0.63039258308188983</v>
      </c>
      <c r="D44" s="93"/>
      <c r="E44" s="93"/>
    </row>
    <row r="45" spans="1:15" x14ac:dyDescent="0.35">
      <c r="B45" s="93"/>
      <c r="C45" s="93"/>
      <c r="D45" s="93"/>
      <c r="E45" s="93"/>
    </row>
  </sheetData>
  <hyperlinks>
    <hyperlink ref="A8" location="Contents!A1" display="Contents" xr:uid="{772198C0-1A9B-4A1F-9D29-AD2108C6F91B}"/>
    <hyperlink ref="A9" location="'Background Notes'!A1" display="Background Notes" xr:uid="{59A619F0-3D77-4A3F-A45F-5CBE58C891C2}"/>
  </hyperlink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D26"/>
  <sheetViews>
    <sheetView showGridLines="0" zoomScale="85" zoomScaleNormal="85" workbookViewId="0">
      <selection activeCell="A5" sqref="A5"/>
    </sheetView>
  </sheetViews>
  <sheetFormatPr defaultColWidth="9.1796875" defaultRowHeight="17.5" x14ac:dyDescent="0.35"/>
  <cols>
    <col min="1" max="1" width="21.54296875" style="124" customWidth="1"/>
    <col min="2" max="2" width="20.1796875" style="124" customWidth="1"/>
    <col min="3" max="3" width="27.7265625" style="124" customWidth="1"/>
    <col min="4" max="16384" width="9.1796875" style="124"/>
  </cols>
  <sheetData>
    <row r="1" spans="1:4" ht="18" x14ac:dyDescent="0.4">
      <c r="A1" s="122" t="s">
        <v>23</v>
      </c>
      <c r="B1" s="123"/>
    </row>
    <row r="2" spans="1:4" ht="18" x14ac:dyDescent="0.4">
      <c r="A2" s="122" t="s">
        <v>24</v>
      </c>
    </row>
    <row r="3" spans="1:4" ht="18" x14ac:dyDescent="0.4">
      <c r="A3" s="125" t="s">
        <v>157</v>
      </c>
    </row>
    <row r="4" spans="1:4" ht="18" x14ac:dyDescent="0.4">
      <c r="A4" s="125" t="s">
        <v>158</v>
      </c>
    </row>
    <row r="5" spans="1:4" ht="18" x14ac:dyDescent="0.4">
      <c r="A5" s="122" t="s">
        <v>25</v>
      </c>
    </row>
    <row r="6" spans="1:4" x14ac:dyDescent="0.35">
      <c r="A6" s="125" t="s">
        <v>26</v>
      </c>
    </row>
    <row r="7" spans="1:4" ht="18" x14ac:dyDescent="0.4">
      <c r="A7" s="122" t="s">
        <v>27</v>
      </c>
    </row>
    <row r="8" spans="1:4" x14ac:dyDescent="0.35">
      <c r="A8" s="125" t="s">
        <v>36</v>
      </c>
    </row>
    <row r="9" spans="1:4" ht="18" x14ac:dyDescent="0.4">
      <c r="A9" s="122" t="s">
        <v>34</v>
      </c>
    </row>
    <row r="10" spans="1:4" x14ac:dyDescent="0.35">
      <c r="A10" s="125" t="s">
        <v>45</v>
      </c>
    </row>
    <row r="11" spans="1:4" x14ac:dyDescent="0.35">
      <c r="A11" s="126" t="s">
        <v>46</v>
      </c>
    </row>
    <row r="12" spans="1:4" ht="33" customHeight="1" x14ac:dyDescent="0.4">
      <c r="A12" s="127" t="s">
        <v>44</v>
      </c>
      <c r="B12" s="127" t="s">
        <v>47</v>
      </c>
      <c r="C12" s="127" t="s">
        <v>48</v>
      </c>
    </row>
    <row r="13" spans="1:4" x14ac:dyDescent="0.35">
      <c r="A13" s="128">
        <v>2019</v>
      </c>
      <c r="B13" s="129">
        <v>1.8104278062552076E-2</v>
      </c>
      <c r="C13" s="129">
        <v>8.3796909292304433E-2</v>
      </c>
    </row>
    <row r="14" spans="1:4" x14ac:dyDescent="0.35">
      <c r="A14" s="128">
        <v>2022</v>
      </c>
      <c r="B14" s="129">
        <v>2.6382725832012736E-2</v>
      </c>
      <c r="C14" s="129">
        <v>7.3206818235813972E-2</v>
      </c>
      <c r="D14" s="130"/>
    </row>
    <row r="15" spans="1:4" x14ac:dyDescent="0.35">
      <c r="A15" s="131">
        <v>2023</v>
      </c>
      <c r="B15" s="132">
        <v>2.5999999999999999E-2</v>
      </c>
      <c r="C15" s="132">
        <v>7.9000000000000001E-2</v>
      </c>
      <c r="D15" s="130"/>
    </row>
    <row r="16" spans="1:4" ht="18" x14ac:dyDescent="0.4">
      <c r="A16" s="122" t="s">
        <v>28</v>
      </c>
    </row>
    <row r="17" spans="1:2" x14ac:dyDescent="0.35">
      <c r="A17" s="133" t="s">
        <v>159</v>
      </c>
    </row>
    <row r="18" spans="1:2" x14ac:dyDescent="0.35">
      <c r="A18" s="133" t="s">
        <v>160</v>
      </c>
    </row>
    <row r="19" spans="1:2" ht="18" x14ac:dyDescent="0.4">
      <c r="A19" s="14" t="s">
        <v>29</v>
      </c>
    </row>
    <row r="20" spans="1:2" ht="18.75" customHeight="1" x14ac:dyDescent="0.35">
      <c r="A20" s="133" t="s">
        <v>161</v>
      </c>
    </row>
    <row r="21" spans="1:2" ht="18" x14ac:dyDescent="0.4">
      <c r="A21" s="122" t="s">
        <v>30</v>
      </c>
    </row>
    <row r="22" spans="1:2" x14ac:dyDescent="0.35">
      <c r="A22" s="133" t="s">
        <v>162</v>
      </c>
    </row>
    <row r="23" spans="1:2" ht="18" x14ac:dyDescent="0.4">
      <c r="A23" s="14" t="s">
        <v>10</v>
      </c>
      <c r="B23" s="123"/>
    </row>
    <row r="24" spans="1:2" ht="18.75" customHeight="1" x14ac:dyDescent="0.35">
      <c r="A24" s="4" t="s">
        <v>43</v>
      </c>
      <c r="B24" s="4"/>
    </row>
    <row r="25" spans="1:2" ht="18" x14ac:dyDescent="0.4">
      <c r="A25" s="14" t="s">
        <v>31</v>
      </c>
    </row>
    <row r="26" spans="1:2" ht="18" x14ac:dyDescent="0.4">
      <c r="A26" s="125" t="s">
        <v>163</v>
      </c>
    </row>
  </sheetData>
  <hyperlinks>
    <hyperlink ref="A20" r:id="rId1" display="mailto:tourismstatistics@finance-ni.gov.uk" xr:uid="{00000000-0004-0000-1000-000000000000}"/>
    <hyperlink ref="A22" r:id="rId2" xr:uid="{00000000-0004-0000-1000-000001000000}"/>
    <hyperlink ref="A18" r:id="rId3" xr:uid="{00000000-0004-0000-1000-000002000000}"/>
    <hyperlink ref="A17" r:id="rId4" xr:uid="{00000000-0004-0000-1000-000003000000}"/>
    <hyperlink ref="A11" r:id="rId5" display=" at this link." xr:uid="{00000000-0004-0000-1000-000004000000}"/>
  </hyperlinks>
  <pageMargins left="0.7" right="0.7" top="0.75" bottom="0.75" header="0.3" footer="0.3"/>
  <pageSetup paperSize="9" scale="77" fitToHeight="0" orientation="landscape"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9"/>
  <sheetViews>
    <sheetView showGridLines="0" tabSelected="1" workbookViewId="0">
      <selection activeCell="A2" sqref="A2"/>
    </sheetView>
  </sheetViews>
  <sheetFormatPr defaultColWidth="9.1796875" defaultRowHeight="25" customHeight="1" x14ac:dyDescent="0.35"/>
  <cols>
    <col min="1" max="1" width="19.453125" style="4" customWidth="1"/>
    <col min="2" max="16384" width="9.1796875" style="4"/>
  </cols>
  <sheetData>
    <row r="1" spans="1:7" s="49" customFormat="1" ht="25" customHeight="1" x14ac:dyDescent="0.4">
      <c r="A1" s="48" t="s">
        <v>33</v>
      </c>
      <c r="D1" s="50"/>
      <c r="E1" s="50"/>
      <c r="G1" s="51"/>
    </row>
    <row r="2" spans="1:7" s="49" customFormat="1" ht="25" customHeight="1" x14ac:dyDescent="0.35">
      <c r="A2" s="49" t="s">
        <v>70</v>
      </c>
      <c r="D2" s="50"/>
      <c r="E2" s="50"/>
      <c r="G2" s="51"/>
    </row>
    <row r="3" spans="1:7" ht="25" customHeight="1" x14ac:dyDescent="0.4">
      <c r="A3" s="119" t="s">
        <v>68</v>
      </c>
      <c r="B3" s="14"/>
    </row>
    <row r="4" spans="1:7" ht="25" customHeight="1" x14ac:dyDescent="0.35">
      <c r="A4" s="119" t="s">
        <v>69</v>
      </c>
    </row>
    <row r="5" spans="1:7" ht="25" customHeight="1" x14ac:dyDescent="0.35">
      <c r="A5" s="120" t="s">
        <v>138</v>
      </c>
    </row>
    <row r="6" spans="1:7" ht="25" customHeight="1" x14ac:dyDescent="0.35">
      <c r="A6" s="120" t="s">
        <v>139</v>
      </c>
    </row>
    <row r="7" spans="1:7" ht="25" customHeight="1" x14ac:dyDescent="0.35">
      <c r="A7" s="120" t="s">
        <v>142</v>
      </c>
    </row>
    <row r="8" spans="1:7" ht="25" customHeight="1" x14ac:dyDescent="0.35">
      <c r="A8" s="120" t="s">
        <v>144</v>
      </c>
    </row>
    <row r="9" spans="1:7" ht="25" customHeight="1" x14ac:dyDescent="0.35">
      <c r="A9" s="120" t="s">
        <v>146</v>
      </c>
    </row>
    <row r="10" spans="1:7" ht="25" customHeight="1" x14ac:dyDescent="0.35">
      <c r="A10" s="120" t="s">
        <v>148</v>
      </c>
    </row>
    <row r="11" spans="1:7" ht="25" customHeight="1" x14ac:dyDescent="0.35">
      <c r="A11" s="120" t="s">
        <v>156</v>
      </c>
    </row>
    <row r="12" spans="1:7" ht="25" customHeight="1" x14ac:dyDescent="0.35">
      <c r="A12" s="118" t="s">
        <v>149</v>
      </c>
    </row>
    <row r="13" spans="1:7" ht="25" customHeight="1" x14ac:dyDescent="0.35">
      <c r="A13" s="118" t="s">
        <v>150</v>
      </c>
    </row>
    <row r="14" spans="1:7" ht="25" customHeight="1" x14ac:dyDescent="0.35">
      <c r="A14" s="118" t="s">
        <v>151</v>
      </c>
    </row>
    <row r="15" spans="1:7" ht="25" customHeight="1" thickBot="1" x14ac:dyDescent="0.4">
      <c r="A15" s="121" t="s">
        <v>152</v>
      </c>
    </row>
    <row r="16" spans="1:7" ht="25" customHeight="1" thickTop="1" thickBot="1" x14ac:dyDescent="0.4">
      <c r="A16" s="121" t="s">
        <v>153</v>
      </c>
    </row>
    <row r="17" spans="1:1" ht="25" customHeight="1" thickTop="1" thickBot="1" x14ac:dyDescent="0.4">
      <c r="A17" s="121" t="s">
        <v>154</v>
      </c>
    </row>
    <row r="18" spans="1:1" ht="25" customHeight="1" thickTop="1" x14ac:dyDescent="0.35">
      <c r="A18" s="12"/>
    </row>
    <row r="19" spans="1:1" ht="25" customHeight="1" x14ac:dyDescent="0.35">
      <c r="A19" s="12"/>
    </row>
  </sheetData>
  <phoneticPr fontId="24" type="noConversion"/>
  <hyperlinks>
    <hyperlink ref="A4" location="'Background Notes'!A1" display="Background Notes" xr:uid="{00000000-0004-0000-0100-000000000000}"/>
    <hyperlink ref="A3" location="Contact!A1" display="Contact" xr:uid="{00000000-0004-0000-0100-000001000000}"/>
    <hyperlink ref="A5" location="'Table 1'!A1" display="Table 1: Estimated overnight trips taken by NI residents within NI" xr:uid="{92EA33C7-6341-4020-A414-471F24B8C8E1}"/>
    <hyperlink ref="A6" location="'Table 2'!A1" display="Table 2: Estimated overnight trips taken by NI residents within NI and associated nights and expenditure by purpose of trip" xr:uid="{92269B35-42F0-4848-9724-730E4AA4FF90}"/>
    <hyperlink ref="A7" location="'Table 3'!A1" display="Table 3: Accommodation used on estimated overnight trips taken by NI residents within NI" xr:uid="{C9F6CFD6-B71C-4550-95D9-3097EF88EC90}"/>
    <hyperlink ref="A8" location="'Table 4a'!A1" display="Table 4a: Estimated overnight trips taken by NI residents within NI by duration of trip" xr:uid="{62D9D09E-D242-47B8-A277-7FA3A0A8DE4F}"/>
    <hyperlink ref="A9" location="'Table 4b'!A1" display="Table 4b: Estimated overnight trips taken by NI residents within NI by duration of trip (holiday/pleasure/leisure only) " xr:uid="{280C89B3-E502-46A4-AE83-88C27CCA48A2}"/>
    <hyperlink ref="A10" location="'Table 5'!A1" display="Table 5: Main transport type used on overnight trips taken by NI residents within NI" xr:uid="{07EC6731-5292-4E47-A7A7-EECBD54EA6FA}"/>
    <hyperlink ref="A11" location="'Table 6'!A1" display="Table 6: Estimated overnight trips taken by NI residents" xr:uid="{C4812AB8-0CDD-4F84-8846-02CBD7A289CB}"/>
    <hyperlink ref="A12" location="'Figure 1'!A1" display="Figure 1 Estimated overnight trips taken by NI residents within NI proportioned by reason for trip 2023 (%) [note 1] [note 2] [note 3] [note 4]" xr:uid="{47AFF838-34F6-419B-A062-DA0F410503C5}"/>
    <hyperlink ref="A13" location="'Figure 2'!A1" display="Figure 2 Estimated overnights during overnight trips taken by NI residents within NI proportioned by reason for trip 2023 [note 1] [note 2] [note 3] [note 4]" xr:uid="{CB8896B1-CDB0-4840-BA9B-915800F68145}"/>
    <hyperlink ref="A14" location="'Figure 3'!A1" display="Figure 3 Estimated Expenditure (£) during overnight trips taken by NI residents within NI proportioned  by reason for trip 2023 [note 1] [note 2] [note 3] [note 4]" xr:uid="{22D515FE-B44E-49DF-8774-0F9257B1B4A2}"/>
    <hyperlink ref="A15" location="'Figure 4'!A1" display="Figure 4: Estimated overnight trips taken by NI residents within NI proportioned by Accommodation Type, 2023 [note 1] [note 2] [note 3] [note 4] [note 5] [note 6] [note 7]" xr:uid="{BAAEA5D1-51B2-494F-9163-B0853197B21B}"/>
    <hyperlink ref="A16" location="'Figure 5'!A1" display="Figure 5: Estimated on overnight trips taken by NI residents within NI proportioned by main transport type, 2023 [note 1] [note 2] [note 3] [note 4] [note 5] [note 6] [note 7]" xr:uid="{E1A721DC-4171-4628-B1EE-59D83DA2A150}"/>
    <hyperlink ref="A17" location="'Figures 6 &amp; 7'!A1" display="Figures 6 and 7: Estimated overnight trips taken by NI residents proportioned by Destination Country, 2023 [note 1] [note 2] [note 3] [note 4]" xr:uid="{AB9F1EBC-068F-40F7-8DAA-ECAF4C600CE5}"/>
  </hyperlinks>
  <pageMargins left="0.7" right="0.7" top="0.75" bottom="0.75" header="0.3" footer="0.3"/>
  <pageSetup paperSize="9" scale="8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T11"/>
  <sheetViews>
    <sheetView showGridLines="0" workbookViewId="0">
      <selection activeCell="A2" sqref="A2"/>
    </sheetView>
  </sheetViews>
  <sheetFormatPr defaultColWidth="9.1796875" defaultRowHeight="15.5" x14ac:dyDescent="0.35"/>
  <cols>
    <col min="1" max="1" width="57.54296875" style="12" customWidth="1"/>
    <col min="2" max="2" width="14.1796875" style="12" bestFit="1" customWidth="1"/>
    <col min="3" max="3" width="14.1796875" style="12" customWidth="1"/>
    <col min="4" max="4" width="18.453125" style="12" customWidth="1"/>
    <col min="5" max="6" width="14.1796875" style="12" bestFit="1" customWidth="1"/>
    <col min="7" max="16384" width="9.1796875" style="12"/>
  </cols>
  <sheetData>
    <row r="1" spans="1:124" s="49" customFormat="1" ht="28.5" customHeight="1" thickBot="1" x14ac:dyDescent="0.45">
      <c r="A1" s="58" t="s">
        <v>137</v>
      </c>
      <c r="B1" s="52"/>
      <c r="C1" s="52"/>
      <c r="D1" s="53"/>
      <c r="E1" s="53"/>
      <c r="F1" s="52"/>
      <c r="G1" s="53"/>
      <c r="H1" s="53"/>
      <c r="I1" s="52"/>
      <c r="J1" s="52"/>
      <c r="K1" s="53"/>
      <c r="L1" s="52"/>
      <c r="M1" s="53"/>
      <c r="N1" s="52"/>
      <c r="O1" s="53"/>
      <c r="P1" s="52"/>
      <c r="Q1" s="53"/>
      <c r="R1" s="52"/>
      <c r="S1" s="53"/>
      <c r="T1" s="54"/>
      <c r="U1" s="54"/>
      <c r="V1" s="54"/>
      <c r="W1" s="54"/>
      <c r="X1" s="54"/>
      <c r="Y1" s="54"/>
    </row>
    <row r="2" spans="1:124" s="49" customFormat="1" ht="28.5" customHeight="1" thickTop="1" x14ac:dyDescent="0.35">
      <c r="A2" s="56" t="s">
        <v>71</v>
      </c>
      <c r="B2" s="52"/>
      <c r="C2" s="52"/>
      <c r="D2" s="53"/>
      <c r="E2" s="53"/>
      <c r="F2" s="52"/>
      <c r="G2" s="53"/>
      <c r="H2" s="53"/>
      <c r="I2" s="52"/>
      <c r="J2" s="52"/>
      <c r="K2" s="53"/>
      <c r="L2" s="52"/>
      <c r="M2" s="53"/>
      <c r="N2" s="52"/>
      <c r="O2" s="53"/>
      <c r="P2" s="52"/>
      <c r="Q2" s="53"/>
      <c r="R2" s="52"/>
      <c r="S2" s="53"/>
      <c r="T2" s="54"/>
      <c r="U2" s="54"/>
      <c r="V2" s="54"/>
      <c r="W2" s="54"/>
      <c r="X2" s="54"/>
      <c r="Y2" s="54"/>
    </row>
    <row r="3" spans="1:124" s="56" customFormat="1" ht="28.5" customHeight="1" x14ac:dyDescent="0.35">
      <c r="A3" s="56" t="s">
        <v>72</v>
      </c>
      <c r="B3" s="52"/>
      <c r="C3" s="52"/>
      <c r="D3" s="53"/>
      <c r="E3" s="53"/>
      <c r="F3" s="52"/>
      <c r="G3" s="53"/>
      <c r="H3" s="53"/>
      <c r="I3" s="52"/>
      <c r="J3" s="52"/>
      <c r="K3" s="53"/>
      <c r="L3" s="52"/>
      <c r="M3" s="53"/>
      <c r="N3" s="52"/>
      <c r="O3" s="53"/>
      <c r="P3" s="52"/>
      <c r="Q3" s="53"/>
      <c r="R3" s="52"/>
      <c r="S3" s="53"/>
      <c r="T3" s="54"/>
      <c r="U3" s="54"/>
      <c r="V3" s="54"/>
      <c r="W3" s="54"/>
      <c r="X3" s="54"/>
      <c r="Y3" s="54"/>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row>
    <row r="4" spans="1:124" s="49" customFormat="1" ht="28.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124" s="49" customFormat="1" ht="28.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124" ht="27.5" customHeight="1" x14ac:dyDescent="0.35">
      <c r="A6" s="57" t="s">
        <v>75</v>
      </c>
    </row>
    <row r="7" spans="1:124" ht="30.5" customHeight="1" x14ac:dyDescent="0.35">
      <c r="A7" s="57" t="s">
        <v>69</v>
      </c>
    </row>
    <row r="8" spans="1:124" x14ac:dyDescent="0.35">
      <c r="A8" s="59" t="s">
        <v>76</v>
      </c>
      <c r="B8" s="60" t="s">
        <v>77</v>
      </c>
      <c r="C8" s="60" t="s">
        <v>78</v>
      </c>
      <c r="D8" s="62" t="s">
        <v>79</v>
      </c>
      <c r="F8" s="90"/>
    </row>
    <row r="9" spans="1:124" x14ac:dyDescent="0.35">
      <c r="A9" s="1" t="s">
        <v>37</v>
      </c>
      <c r="B9" s="18">
        <v>2262507</v>
      </c>
      <c r="C9" s="18">
        <v>2072201</v>
      </c>
      <c r="D9" s="63">
        <v>2146280.3958945093</v>
      </c>
      <c r="E9" s="16"/>
      <c r="F9" s="90"/>
    </row>
    <row r="10" spans="1:124" x14ac:dyDescent="0.35">
      <c r="A10" s="1" t="s">
        <v>38</v>
      </c>
      <c r="B10" s="18">
        <v>4512042</v>
      </c>
      <c r="C10" s="18">
        <v>4808927</v>
      </c>
      <c r="D10" s="63">
        <v>4777566.9972760417</v>
      </c>
      <c r="E10" s="16"/>
      <c r="F10" s="90"/>
    </row>
    <row r="11" spans="1:124" x14ac:dyDescent="0.35">
      <c r="A11" s="28" t="s">
        <v>39</v>
      </c>
      <c r="B11" s="61">
        <v>273538192.27000004</v>
      </c>
      <c r="C11" s="61">
        <v>266693326.72</v>
      </c>
      <c r="D11" s="64">
        <v>272163481.1170572</v>
      </c>
      <c r="E11" s="35"/>
      <c r="F11" s="90"/>
    </row>
  </sheetData>
  <hyperlinks>
    <hyperlink ref="A6" location="Contents!A1" display="Contents" xr:uid="{00000000-0004-0000-0200-000000000000}"/>
    <hyperlink ref="A7" location="'Background Notes'!A1" display="Background Notes" xr:uid="{00000000-0004-0000-0200-000001000000}"/>
  </hyperlinks>
  <pageMargins left="0.7" right="0.7" top="0.75" bottom="0.75" header="0.3" footer="0.3"/>
  <pageSetup paperSize="9" scale="80"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T26"/>
  <sheetViews>
    <sheetView showGridLines="0" workbookViewId="0">
      <selection activeCell="A22" sqref="A22"/>
    </sheetView>
  </sheetViews>
  <sheetFormatPr defaultColWidth="9.1796875" defaultRowHeight="15.5" x14ac:dyDescent="0.35"/>
  <cols>
    <col min="1" max="1" width="91.36328125" style="2" customWidth="1"/>
    <col min="2" max="2" width="28.6328125" style="2" customWidth="1"/>
    <col min="3" max="3" width="27" style="2" customWidth="1"/>
    <col min="4" max="4" width="18" style="2" bestFit="1" customWidth="1"/>
    <col min="5" max="5" width="9.7265625" style="2" bestFit="1" customWidth="1"/>
    <col min="6" max="11" width="9.1796875" style="2"/>
    <col min="12" max="12" width="14.26953125" style="2" bestFit="1" customWidth="1"/>
    <col min="13" max="13" width="17.7265625" style="2" bestFit="1" customWidth="1"/>
    <col min="14" max="14" width="20.54296875" style="2" bestFit="1" customWidth="1"/>
    <col min="15" max="16384" width="9.1796875" style="2"/>
  </cols>
  <sheetData>
    <row r="1" spans="1:124" s="49" customFormat="1" ht="28.5" customHeight="1" thickBot="1" x14ac:dyDescent="0.45">
      <c r="A1" s="58" t="s">
        <v>140</v>
      </c>
      <c r="B1" s="52"/>
      <c r="C1" s="52"/>
      <c r="D1" s="53"/>
      <c r="E1" s="53"/>
      <c r="F1" s="52"/>
      <c r="G1" s="53"/>
      <c r="H1" s="53"/>
      <c r="I1" s="52"/>
      <c r="J1" s="52"/>
      <c r="K1" s="53"/>
      <c r="L1" s="52"/>
      <c r="M1" s="53"/>
      <c r="N1" s="52"/>
      <c r="O1" s="53"/>
      <c r="P1" s="52"/>
      <c r="Q1" s="53"/>
      <c r="R1" s="52"/>
      <c r="S1" s="53"/>
      <c r="T1" s="54"/>
      <c r="U1" s="54"/>
      <c r="V1" s="54"/>
      <c r="W1" s="54"/>
      <c r="X1" s="54"/>
      <c r="Y1" s="54"/>
    </row>
    <row r="2" spans="1:124" s="49" customFormat="1" ht="28.5" customHeight="1" thickTop="1" x14ac:dyDescent="0.35">
      <c r="A2" s="56" t="s">
        <v>71</v>
      </c>
      <c r="B2" s="52"/>
      <c r="C2" s="52"/>
      <c r="D2" s="53"/>
      <c r="E2" s="53"/>
      <c r="F2" s="52"/>
      <c r="G2" s="53"/>
      <c r="H2" s="53"/>
      <c r="I2" s="52"/>
      <c r="J2" s="52"/>
      <c r="K2" s="53"/>
      <c r="L2" s="52"/>
      <c r="M2" s="53"/>
      <c r="N2" s="52"/>
      <c r="O2" s="53"/>
      <c r="P2" s="52"/>
      <c r="Q2" s="53"/>
      <c r="R2" s="52"/>
      <c r="S2" s="53"/>
      <c r="T2" s="54"/>
      <c r="U2" s="54"/>
      <c r="V2" s="54"/>
      <c r="W2" s="54"/>
      <c r="X2" s="54"/>
      <c r="Y2" s="54"/>
    </row>
    <row r="3" spans="1:124" s="56" customFormat="1" ht="28.5" customHeight="1" x14ac:dyDescent="0.35">
      <c r="A3" s="56" t="s">
        <v>72</v>
      </c>
      <c r="B3" s="52"/>
      <c r="C3" s="52"/>
      <c r="D3" s="53"/>
      <c r="E3" s="53"/>
      <c r="F3" s="52"/>
      <c r="G3" s="53"/>
      <c r="H3" s="53"/>
      <c r="I3" s="52"/>
      <c r="J3" s="52"/>
      <c r="K3" s="53"/>
      <c r="L3" s="52"/>
      <c r="M3" s="53"/>
      <c r="N3" s="52"/>
      <c r="O3" s="53"/>
      <c r="P3" s="52"/>
      <c r="Q3" s="53"/>
      <c r="R3" s="52"/>
      <c r="S3" s="53"/>
      <c r="T3" s="54"/>
      <c r="U3" s="54"/>
      <c r="V3" s="54"/>
      <c r="W3" s="54"/>
      <c r="X3" s="54"/>
      <c r="Y3" s="54"/>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row>
    <row r="4" spans="1:124" s="49" customFormat="1" ht="28.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124" s="49" customFormat="1" ht="28.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124" s="49" customFormat="1" ht="28.5" customHeight="1" x14ac:dyDescent="0.35">
      <c r="A6" s="65" t="s">
        <v>80</v>
      </c>
      <c r="B6" s="52"/>
      <c r="C6" s="52"/>
      <c r="D6" s="53"/>
      <c r="E6" s="53"/>
      <c r="F6" s="52"/>
      <c r="G6" s="53"/>
      <c r="H6" s="53"/>
      <c r="I6" s="52"/>
      <c r="J6" s="52"/>
      <c r="K6" s="53"/>
      <c r="L6" s="52"/>
      <c r="M6" s="53"/>
      <c r="N6" s="52"/>
      <c r="O6" s="53"/>
      <c r="P6" s="52"/>
      <c r="Q6" s="53"/>
      <c r="R6" s="52"/>
      <c r="S6" s="53"/>
      <c r="T6" s="54"/>
      <c r="U6" s="54"/>
      <c r="V6" s="54"/>
      <c r="W6" s="54"/>
      <c r="X6" s="54"/>
      <c r="Y6" s="54"/>
      <c r="Z6" s="51"/>
      <c r="AA6" s="51"/>
      <c r="AB6" s="51"/>
      <c r="AC6" s="51"/>
    </row>
    <row r="7" spans="1:124" s="49" customFormat="1" ht="28.5" customHeight="1" x14ac:dyDescent="0.35">
      <c r="A7" s="66" t="s">
        <v>81</v>
      </c>
      <c r="B7" s="52"/>
      <c r="C7" s="52"/>
      <c r="D7" s="53"/>
      <c r="E7" s="53"/>
      <c r="F7" s="52"/>
      <c r="G7" s="53"/>
      <c r="H7" s="53"/>
      <c r="I7" s="52"/>
      <c r="J7" s="52"/>
      <c r="K7" s="53"/>
      <c r="L7" s="52"/>
      <c r="M7" s="53"/>
      <c r="N7" s="52"/>
      <c r="O7" s="53"/>
      <c r="P7" s="52"/>
      <c r="Q7" s="53"/>
      <c r="R7" s="52"/>
      <c r="S7" s="53"/>
      <c r="T7" s="54"/>
      <c r="U7" s="54"/>
      <c r="V7" s="54"/>
      <c r="W7" s="54"/>
      <c r="X7" s="54"/>
      <c r="Y7" s="54"/>
      <c r="Z7" s="51"/>
      <c r="AA7" s="51"/>
      <c r="AB7" s="51"/>
      <c r="AC7" s="51"/>
    </row>
    <row r="8" spans="1:124" s="49" customFormat="1" ht="28.5" customHeight="1" x14ac:dyDescent="0.35">
      <c r="A8" s="67" t="s">
        <v>82</v>
      </c>
      <c r="B8" s="52"/>
      <c r="C8" s="52"/>
      <c r="D8" s="53"/>
      <c r="E8" s="53"/>
      <c r="F8" s="52"/>
      <c r="G8" s="53"/>
      <c r="H8" s="53"/>
      <c r="I8" s="52"/>
      <c r="J8" s="52"/>
      <c r="K8" s="53"/>
      <c r="L8" s="52"/>
      <c r="M8" s="53"/>
      <c r="N8" s="52"/>
      <c r="O8" s="53"/>
      <c r="P8" s="52"/>
      <c r="Q8" s="53"/>
      <c r="R8" s="52"/>
      <c r="S8" s="53"/>
      <c r="T8" s="54"/>
      <c r="U8" s="54"/>
      <c r="V8" s="54"/>
      <c r="W8" s="54"/>
      <c r="X8" s="54"/>
      <c r="Y8" s="54"/>
      <c r="Z8" s="51"/>
      <c r="AA8" s="51"/>
      <c r="AB8" s="51"/>
      <c r="AC8" s="51"/>
    </row>
    <row r="9" spans="1:124" s="12" customFormat="1" ht="27.5" customHeight="1" x14ac:dyDescent="0.35">
      <c r="A9" s="57" t="s">
        <v>75</v>
      </c>
    </row>
    <row r="10" spans="1:124" s="12" customFormat="1" ht="30.5" customHeight="1" x14ac:dyDescent="0.35">
      <c r="A10" s="57" t="s">
        <v>69</v>
      </c>
    </row>
    <row r="11" spans="1:124" x14ac:dyDescent="0.35">
      <c r="A11" s="68" t="s">
        <v>76</v>
      </c>
      <c r="B11" s="69" t="s">
        <v>77</v>
      </c>
      <c r="C11" s="69" t="s">
        <v>78</v>
      </c>
      <c r="D11" s="69" t="s">
        <v>79</v>
      </c>
    </row>
    <row r="12" spans="1:124" x14ac:dyDescent="0.35">
      <c r="A12" s="12" t="s">
        <v>83</v>
      </c>
      <c r="B12" s="18">
        <v>1504082</v>
      </c>
      <c r="C12" s="18">
        <v>1458405</v>
      </c>
      <c r="D12" s="63">
        <v>1509689.3703116048</v>
      </c>
    </row>
    <row r="13" spans="1:124" x14ac:dyDescent="0.35">
      <c r="A13" s="12" t="s">
        <v>84</v>
      </c>
      <c r="B13" s="18">
        <v>630341</v>
      </c>
      <c r="C13" s="18">
        <v>485698</v>
      </c>
      <c r="D13" s="63">
        <v>571811.33668394096</v>
      </c>
    </row>
    <row r="14" spans="1:124" x14ac:dyDescent="0.35">
      <c r="A14" s="12" t="s">
        <v>85</v>
      </c>
      <c r="B14" s="70">
        <v>55088</v>
      </c>
      <c r="C14" s="71">
        <v>64255</v>
      </c>
      <c r="D14" s="72">
        <v>37213.509184598559</v>
      </c>
    </row>
    <row r="15" spans="1:124" x14ac:dyDescent="0.35">
      <c r="A15" s="12" t="s">
        <v>86</v>
      </c>
      <c r="B15" s="70">
        <v>72996</v>
      </c>
      <c r="C15" s="70">
        <v>63842</v>
      </c>
      <c r="D15" s="72">
        <v>27566.87311384068</v>
      </c>
    </row>
    <row r="16" spans="1:124" ht="21" customHeight="1" x14ac:dyDescent="0.35">
      <c r="A16" s="1" t="s">
        <v>87</v>
      </c>
      <c r="B16" s="73">
        <v>2262507</v>
      </c>
      <c r="C16" s="73">
        <v>2072201</v>
      </c>
      <c r="D16" s="74">
        <f>SUM(D12:D15)</f>
        <v>2146281.0892939852</v>
      </c>
    </row>
    <row r="17" spans="1:4" x14ac:dyDescent="0.35">
      <c r="A17" s="12" t="s">
        <v>88</v>
      </c>
      <c r="B17" s="18">
        <v>3140090</v>
      </c>
      <c r="C17" s="18">
        <v>3468885</v>
      </c>
      <c r="D17" s="63">
        <v>3450429.8303324045</v>
      </c>
    </row>
    <row r="18" spans="1:4" x14ac:dyDescent="0.35">
      <c r="A18" s="12" t="s">
        <v>89</v>
      </c>
      <c r="B18" s="18">
        <v>1109451</v>
      </c>
      <c r="C18" s="18">
        <v>1058670</v>
      </c>
      <c r="D18" s="63">
        <v>1203872.4235664329</v>
      </c>
    </row>
    <row r="19" spans="1:4" x14ac:dyDescent="0.35">
      <c r="A19" s="12" t="s">
        <v>90</v>
      </c>
      <c r="B19" s="70">
        <v>97706</v>
      </c>
      <c r="C19" s="71">
        <v>129282</v>
      </c>
      <c r="D19" s="72">
        <v>65074.515273884295</v>
      </c>
    </row>
    <row r="20" spans="1:4" ht="15.75" customHeight="1" x14ac:dyDescent="0.35">
      <c r="A20" s="12" t="s">
        <v>91</v>
      </c>
      <c r="B20" s="70">
        <v>164796</v>
      </c>
      <c r="C20" s="70">
        <v>152091</v>
      </c>
      <c r="D20" s="72">
        <v>58190.413269345627</v>
      </c>
    </row>
    <row r="21" spans="1:4" ht="22.5" customHeight="1" x14ac:dyDescent="0.35">
      <c r="A21" s="1" t="s">
        <v>92</v>
      </c>
      <c r="B21" s="73">
        <v>4512042</v>
      </c>
      <c r="C21" s="73">
        <v>4808927</v>
      </c>
      <c r="D21" s="74">
        <f>SUM(D17:D20)</f>
        <v>4777567.1824420672</v>
      </c>
    </row>
    <row r="22" spans="1:4" x14ac:dyDescent="0.35">
      <c r="A22" s="12" t="s">
        <v>105</v>
      </c>
      <c r="B22" s="18">
        <v>206366590.09</v>
      </c>
      <c r="C22" s="18">
        <v>210911200.44999999</v>
      </c>
      <c r="D22" s="63">
        <v>208253463.1804693</v>
      </c>
    </row>
    <row r="23" spans="1:4" x14ac:dyDescent="0.35">
      <c r="A23" s="12" t="s">
        <v>106</v>
      </c>
      <c r="B23" s="18">
        <v>43809433.540000007</v>
      </c>
      <c r="C23" s="18">
        <v>34468898.25</v>
      </c>
      <c r="D23" s="63">
        <v>47042239.635758869</v>
      </c>
    </row>
    <row r="24" spans="1:4" ht="15" customHeight="1" x14ac:dyDescent="0.35">
      <c r="A24" s="12" t="s">
        <v>107</v>
      </c>
      <c r="B24" s="70">
        <v>11399238.129999999</v>
      </c>
      <c r="C24" s="71">
        <v>8959599.6199999992</v>
      </c>
      <c r="D24" s="72">
        <v>10984440.159157952</v>
      </c>
    </row>
    <row r="25" spans="1:4" x14ac:dyDescent="0.35">
      <c r="A25" s="12" t="s">
        <v>108</v>
      </c>
      <c r="B25" s="70">
        <v>11962930.520000001</v>
      </c>
      <c r="C25" s="70">
        <v>12353628.390000001</v>
      </c>
      <c r="D25" s="72">
        <v>5883338.1347297188</v>
      </c>
    </row>
    <row r="26" spans="1:4" ht="22.5" customHeight="1" x14ac:dyDescent="0.35">
      <c r="A26" s="1" t="s">
        <v>109</v>
      </c>
      <c r="B26" s="73">
        <v>273538192.27999997</v>
      </c>
      <c r="C26" s="73">
        <v>266693326.70999998</v>
      </c>
      <c r="D26" s="74">
        <f>SUM(D22:D25)</f>
        <v>272163481.11011589</v>
      </c>
    </row>
  </sheetData>
  <hyperlinks>
    <hyperlink ref="A9" location="Contents!A1" display="Contents" xr:uid="{8431DB18-AEE1-47AD-81C2-2B2CFEF6D3AC}"/>
    <hyperlink ref="A10" location="'Background Notes'!A1" display="Background Notes" xr:uid="{CE1524CD-1937-4C1F-95A8-E22F32546E38}"/>
  </hyperlinks>
  <pageMargins left="0.7" right="0.7" top="0.75" bottom="0.75" header="0.3" footer="0.3"/>
  <pageSetup paperSize="9" scale="85"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T22"/>
  <sheetViews>
    <sheetView showGridLines="0" workbookViewId="0">
      <pane xSplit="1" topLeftCell="B1" activePane="topRight" state="frozen"/>
      <selection activeCell="A2" sqref="A2"/>
      <selection pane="topRight"/>
    </sheetView>
  </sheetViews>
  <sheetFormatPr defaultColWidth="9.1796875" defaultRowHeight="24.5" customHeight="1" x14ac:dyDescent="0.35"/>
  <cols>
    <col min="1" max="1" width="78.90625" style="2" customWidth="1"/>
    <col min="2" max="2" width="20.54296875" style="2" customWidth="1"/>
    <col min="3" max="3" width="13.81640625" style="2" customWidth="1"/>
    <col min="4" max="4" width="13.6328125" style="2" bestFit="1" customWidth="1"/>
    <col min="5" max="16384" width="9.1796875" style="2"/>
  </cols>
  <sheetData>
    <row r="1" spans="1:124" s="49" customFormat="1" ht="24.5" customHeight="1" thickBot="1" x14ac:dyDescent="0.45">
      <c r="A1" s="58" t="s">
        <v>141</v>
      </c>
      <c r="B1" s="52"/>
      <c r="C1" s="52"/>
      <c r="D1" s="53"/>
      <c r="E1" s="53"/>
      <c r="F1" s="52"/>
      <c r="G1" s="53"/>
      <c r="H1" s="53"/>
      <c r="I1" s="52"/>
      <c r="J1" s="52"/>
      <c r="K1" s="53"/>
      <c r="L1" s="52"/>
      <c r="M1" s="53"/>
      <c r="N1" s="52"/>
      <c r="O1" s="53"/>
      <c r="P1" s="52"/>
      <c r="Q1" s="53"/>
      <c r="R1" s="52"/>
      <c r="S1" s="53"/>
      <c r="T1" s="54"/>
      <c r="U1" s="54"/>
      <c r="V1" s="54"/>
      <c r="W1" s="54"/>
      <c r="X1" s="54"/>
      <c r="Y1" s="54"/>
    </row>
    <row r="2" spans="1:124" s="49" customFormat="1" ht="24.5" customHeight="1" thickTop="1" x14ac:dyDescent="0.35">
      <c r="A2" s="56" t="s">
        <v>71</v>
      </c>
      <c r="B2" s="52"/>
      <c r="C2" s="52"/>
      <c r="D2" s="53"/>
      <c r="E2" s="53"/>
      <c r="F2" s="52"/>
      <c r="G2" s="53"/>
      <c r="H2" s="53"/>
      <c r="I2" s="52"/>
      <c r="J2" s="52"/>
      <c r="K2" s="53"/>
      <c r="L2" s="52"/>
      <c r="M2" s="53"/>
      <c r="N2" s="52"/>
      <c r="O2" s="53"/>
      <c r="P2" s="52"/>
      <c r="Q2" s="53"/>
      <c r="R2" s="52"/>
      <c r="S2" s="53"/>
      <c r="T2" s="54"/>
      <c r="U2" s="54"/>
      <c r="V2" s="54"/>
      <c r="W2" s="54"/>
      <c r="X2" s="54"/>
      <c r="Y2" s="54"/>
    </row>
    <row r="3" spans="1:124" s="56" customFormat="1" ht="24.5" customHeight="1" x14ac:dyDescent="0.35">
      <c r="A3" s="56" t="s">
        <v>72</v>
      </c>
      <c r="B3" s="52"/>
      <c r="C3" s="52"/>
      <c r="D3" s="53"/>
      <c r="E3" s="53"/>
      <c r="F3" s="52"/>
      <c r="G3" s="53"/>
      <c r="H3" s="53"/>
      <c r="I3" s="52"/>
      <c r="J3" s="52"/>
      <c r="K3" s="53"/>
      <c r="L3" s="52"/>
      <c r="M3" s="53"/>
      <c r="N3" s="52"/>
      <c r="O3" s="53"/>
      <c r="P3" s="52"/>
      <c r="Q3" s="53"/>
      <c r="R3" s="52"/>
      <c r="S3" s="53"/>
      <c r="T3" s="54"/>
      <c r="U3" s="54"/>
      <c r="V3" s="54"/>
      <c r="W3" s="54"/>
      <c r="X3" s="54"/>
      <c r="Y3" s="54"/>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row>
    <row r="4" spans="1:124" s="49" customFormat="1" ht="24.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124" s="49" customFormat="1" ht="24.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124" s="49" customFormat="1" ht="24.5" customHeight="1" x14ac:dyDescent="0.35">
      <c r="A6" s="65" t="s">
        <v>80</v>
      </c>
      <c r="B6" s="52"/>
      <c r="C6" s="52"/>
      <c r="D6" s="53"/>
      <c r="E6" s="53"/>
      <c r="F6" s="52"/>
      <c r="G6" s="53"/>
      <c r="H6" s="53"/>
      <c r="I6" s="52"/>
      <c r="J6" s="52"/>
      <c r="K6" s="53"/>
      <c r="L6" s="52"/>
      <c r="M6" s="53"/>
      <c r="N6" s="52"/>
      <c r="O6" s="53"/>
      <c r="P6" s="52"/>
      <c r="Q6" s="53"/>
      <c r="R6" s="52"/>
      <c r="S6" s="53"/>
      <c r="T6" s="54"/>
      <c r="U6" s="54"/>
      <c r="V6" s="54"/>
      <c r="W6" s="54"/>
      <c r="X6" s="54"/>
      <c r="Y6" s="54"/>
      <c r="Z6" s="51"/>
      <c r="AA6" s="51"/>
      <c r="AB6" s="51"/>
      <c r="AC6" s="51"/>
    </row>
    <row r="7" spans="1:124" s="49" customFormat="1" ht="24.5" customHeight="1" x14ac:dyDescent="0.35">
      <c r="A7" s="66" t="s">
        <v>81</v>
      </c>
      <c r="B7" s="52"/>
      <c r="C7" s="52"/>
      <c r="D7" s="53"/>
      <c r="E7" s="53"/>
      <c r="F7" s="52"/>
      <c r="G7" s="53"/>
      <c r="H7" s="53"/>
      <c r="I7" s="52"/>
      <c r="J7" s="52"/>
      <c r="K7" s="53"/>
      <c r="L7" s="52"/>
      <c r="M7" s="53"/>
      <c r="N7" s="52"/>
      <c r="O7" s="53"/>
      <c r="P7" s="52"/>
      <c r="Q7" s="53"/>
      <c r="R7" s="52"/>
      <c r="S7" s="53"/>
      <c r="T7" s="54"/>
      <c r="U7" s="54"/>
      <c r="V7" s="54"/>
      <c r="W7" s="54"/>
      <c r="X7" s="54"/>
      <c r="Y7" s="54"/>
      <c r="Z7" s="51"/>
      <c r="AA7" s="51"/>
      <c r="AB7" s="51"/>
      <c r="AC7" s="51"/>
    </row>
    <row r="8" spans="1:124" s="49" customFormat="1" ht="24.5" customHeight="1" x14ac:dyDescent="0.35">
      <c r="A8" s="75" t="s">
        <v>93</v>
      </c>
      <c r="B8" s="52"/>
      <c r="C8" s="52"/>
      <c r="D8" s="53"/>
      <c r="E8" s="53"/>
      <c r="F8" s="52"/>
      <c r="G8" s="53"/>
      <c r="H8" s="53"/>
      <c r="I8" s="52"/>
      <c r="J8" s="52"/>
      <c r="K8" s="53"/>
      <c r="L8" s="52"/>
      <c r="M8" s="53"/>
      <c r="N8" s="52"/>
      <c r="O8" s="53"/>
      <c r="P8" s="52"/>
      <c r="Q8" s="53"/>
      <c r="R8" s="52"/>
      <c r="S8" s="53"/>
      <c r="T8" s="54"/>
      <c r="U8" s="54"/>
      <c r="V8" s="54"/>
      <c r="W8" s="54"/>
      <c r="X8" s="54"/>
      <c r="Y8" s="54"/>
      <c r="Z8" s="51"/>
      <c r="AA8" s="51"/>
      <c r="AB8" s="51"/>
      <c r="AC8" s="51"/>
    </row>
    <row r="9" spans="1:124" s="49" customFormat="1" ht="24.5" customHeight="1" x14ac:dyDescent="0.35">
      <c r="A9" s="67" t="s">
        <v>94</v>
      </c>
      <c r="B9" s="52"/>
      <c r="C9" s="52"/>
      <c r="D9" s="53"/>
      <c r="E9" s="53"/>
      <c r="F9" s="52"/>
      <c r="G9" s="53"/>
      <c r="H9" s="53"/>
      <c r="I9" s="52"/>
      <c r="J9" s="52"/>
      <c r="K9" s="53"/>
      <c r="L9" s="52"/>
      <c r="M9" s="53"/>
      <c r="N9" s="52"/>
      <c r="O9" s="53"/>
      <c r="P9" s="52"/>
      <c r="Q9" s="53"/>
      <c r="R9" s="52"/>
      <c r="S9" s="53"/>
      <c r="T9" s="54"/>
      <c r="U9" s="54"/>
      <c r="V9" s="54"/>
      <c r="W9" s="54"/>
      <c r="X9" s="54"/>
      <c r="Y9" s="54"/>
      <c r="Z9" s="51"/>
      <c r="AA9" s="51"/>
      <c r="AB9" s="51"/>
      <c r="AC9" s="51"/>
    </row>
    <row r="10" spans="1:124" s="49" customFormat="1" ht="24.5" customHeight="1" x14ac:dyDescent="0.35">
      <c r="A10" s="67" t="s">
        <v>95</v>
      </c>
      <c r="B10" s="52"/>
      <c r="C10" s="52"/>
      <c r="D10" s="53"/>
      <c r="E10" s="53"/>
      <c r="F10" s="52"/>
      <c r="G10" s="53"/>
      <c r="H10" s="53"/>
      <c r="I10" s="52"/>
      <c r="J10" s="52"/>
      <c r="K10" s="53"/>
      <c r="L10" s="52"/>
      <c r="M10" s="53"/>
      <c r="N10" s="52"/>
      <c r="O10" s="53"/>
      <c r="P10" s="52"/>
      <c r="Q10" s="53"/>
      <c r="R10" s="52"/>
      <c r="S10" s="53"/>
      <c r="T10" s="54"/>
      <c r="U10" s="54"/>
      <c r="V10" s="54"/>
      <c r="W10" s="54"/>
      <c r="X10" s="54"/>
      <c r="Y10" s="54"/>
      <c r="Z10" s="51"/>
      <c r="AA10" s="51"/>
      <c r="AB10" s="51"/>
      <c r="AC10" s="51"/>
    </row>
    <row r="11" spans="1:124" s="12" customFormat="1" ht="24.5" customHeight="1" x14ac:dyDescent="0.35">
      <c r="A11" s="57" t="s">
        <v>75</v>
      </c>
    </row>
    <row r="12" spans="1:124" s="12" customFormat="1" ht="24.5" customHeight="1" x14ac:dyDescent="0.35">
      <c r="A12" s="57" t="s">
        <v>69</v>
      </c>
    </row>
    <row r="13" spans="1:124" ht="24.5" customHeight="1" x14ac:dyDescent="0.35">
      <c r="A13" s="76" t="s">
        <v>76</v>
      </c>
      <c r="B13" s="77" t="s">
        <v>77</v>
      </c>
      <c r="C13" s="77" t="s">
        <v>78</v>
      </c>
      <c r="D13" s="69" t="s">
        <v>79</v>
      </c>
    </row>
    <row r="14" spans="1:124" s="24" customFormat="1" ht="24.5" customHeight="1" x14ac:dyDescent="0.35">
      <c r="A14" s="25" t="s">
        <v>4</v>
      </c>
      <c r="B14" s="78">
        <v>760164</v>
      </c>
      <c r="C14" s="78">
        <v>547701</v>
      </c>
      <c r="D14" s="79">
        <v>623951.57855928666</v>
      </c>
    </row>
    <row r="15" spans="1:124" s="24" customFormat="1" ht="24.5" customHeight="1" x14ac:dyDescent="0.35">
      <c r="A15" s="25" t="s">
        <v>58</v>
      </c>
      <c r="B15" s="80">
        <v>48247</v>
      </c>
      <c r="C15" s="81">
        <v>98005</v>
      </c>
      <c r="D15" s="82">
        <v>51460.114298579101</v>
      </c>
    </row>
    <row r="16" spans="1:124" s="24" customFormat="1" ht="24.5" customHeight="1" x14ac:dyDescent="0.35">
      <c r="A16" s="25" t="s">
        <v>6</v>
      </c>
      <c r="B16" s="83">
        <v>195870</v>
      </c>
      <c r="C16" s="83">
        <v>150402</v>
      </c>
      <c r="D16" s="84">
        <v>133221.89486267144</v>
      </c>
    </row>
    <row r="17" spans="1:4" s="24" customFormat="1" ht="24.5" customHeight="1" x14ac:dyDescent="0.35">
      <c r="A17" s="25" t="s">
        <v>7</v>
      </c>
      <c r="B17" s="78">
        <v>623531</v>
      </c>
      <c r="C17" s="78">
        <v>490716</v>
      </c>
      <c r="D17" s="79">
        <v>624017.23861455685</v>
      </c>
    </row>
    <row r="18" spans="1:4" s="24" customFormat="1" ht="24.5" customHeight="1" x14ac:dyDescent="0.35">
      <c r="A18" s="25" t="s">
        <v>5</v>
      </c>
      <c r="B18" s="83">
        <v>134539</v>
      </c>
      <c r="C18" s="83">
        <v>143575</v>
      </c>
      <c r="D18" s="85">
        <v>118239.649032406</v>
      </c>
    </row>
    <row r="19" spans="1:4" s="24" customFormat="1" ht="24.5" customHeight="1" x14ac:dyDescent="0.35">
      <c r="A19" s="25" t="s">
        <v>35</v>
      </c>
      <c r="B19" s="78">
        <v>387223</v>
      </c>
      <c r="C19" s="78">
        <v>521532</v>
      </c>
      <c r="D19" s="79">
        <v>518429.85556564305</v>
      </c>
    </row>
    <row r="20" spans="1:4" s="24" customFormat="1" ht="24.5" customHeight="1" x14ac:dyDescent="0.35">
      <c r="A20" s="25" t="s">
        <v>3</v>
      </c>
      <c r="B20" s="83">
        <v>112935</v>
      </c>
      <c r="C20" s="81">
        <v>120270</v>
      </c>
      <c r="D20" s="86">
        <v>74484.721646556383</v>
      </c>
    </row>
    <row r="21" spans="1:4" ht="24.5" customHeight="1" x14ac:dyDescent="0.35">
      <c r="A21" s="87" t="s">
        <v>1</v>
      </c>
      <c r="B21" s="88">
        <v>2262507</v>
      </c>
      <c r="C21" s="88">
        <v>2072201</v>
      </c>
      <c r="D21" s="74">
        <v>2143805.0525796991</v>
      </c>
    </row>
    <row r="22" spans="1:4" ht="24.5" customHeight="1" x14ac:dyDescent="0.35">
      <c r="A22" s="25"/>
      <c r="B22" s="12"/>
      <c r="C22" s="12"/>
      <c r="D22" s="12"/>
    </row>
  </sheetData>
  <phoneticPr fontId="24" type="noConversion"/>
  <hyperlinks>
    <hyperlink ref="A11" location="Contents!A1" display="Contents" xr:uid="{7FAAF4CA-C0AE-418A-9984-BED026F6E4D1}"/>
    <hyperlink ref="A12" location="'Background Notes'!A1" display="Background Notes" xr:uid="{BCBCFA46-76C8-46B8-AD03-22292D9338DA}"/>
  </hyperlinks>
  <pageMargins left="0.7" right="0.7" top="0.75" bottom="0.75" header="0.3" footer="0.3"/>
  <pageSetup paperSize="9" scale="33"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T17"/>
  <sheetViews>
    <sheetView showGridLines="0" workbookViewId="0">
      <pane xSplit="1" topLeftCell="B1" activePane="topRight" state="frozen"/>
      <selection activeCell="A2" sqref="A2"/>
      <selection pane="topRight" activeCell="A2" sqref="A2"/>
    </sheetView>
  </sheetViews>
  <sheetFormatPr defaultRowHeight="14.5" x14ac:dyDescent="0.35"/>
  <cols>
    <col min="1" max="1" width="91.08984375" customWidth="1"/>
    <col min="2" max="3" width="14.1796875" bestFit="1" customWidth="1"/>
    <col min="4" max="4" width="14.81640625" bestFit="1" customWidth="1"/>
    <col min="5" max="5" width="12.7265625" bestFit="1" customWidth="1"/>
    <col min="6" max="6" width="14.1796875" bestFit="1" customWidth="1"/>
    <col min="7" max="7" width="14.1796875" customWidth="1"/>
  </cols>
  <sheetData>
    <row r="1" spans="1:124" s="49" customFormat="1" ht="24.5" customHeight="1" thickBot="1" x14ac:dyDescent="0.45">
      <c r="A1" s="58" t="s">
        <v>143</v>
      </c>
      <c r="B1" s="52"/>
      <c r="C1" s="52"/>
      <c r="D1" s="53"/>
      <c r="E1" s="53"/>
      <c r="F1" s="52"/>
      <c r="G1" s="53"/>
      <c r="H1" s="53"/>
      <c r="I1" s="52"/>
      <c r="J1" s="52"/>
      <c r="K1" s="53"/>
      <c r="L1" s="52"/>
      <c r="M1" s="53"/>
      <c r="N1" s="52"/>
      <c r="O1" s="53"/>
      <c r="P1" s="52"/>
      <c r="Q1" s="53"/>
      <c r="R1" s="52"/>
      <c r="S1" s="53"/>
      <c r="T1" s="54"/>
      <c r="U1" s="54"/>
      <c r="V1" s="54"/>
      <c r="W1" s="54"/>
      <c r="X1" s="54"/>
      <c r="Y1" s="54"/>
    </row>
    <row r="2" spans="1:124" s="49" customFormat="1" ht="24.5" customHeight="1" thickTop="1" x14ac:dyDescent="0.35">
      <c r="A2" s="56" t="s">
        <v>71</v>
      </c>
      <c r="B2" s="52"/>
      <c r="C2" s="52"/>
      <c r="D2" s="53"/>
      <c r="E2" s="53"/>
      <c r="F2" s="52"/>
      <c r="G2" s="53"/>
      <c r="H2" s="53"/>
      <c r="I2" s="52"/>
      <c r="J2" s="52"/>
      <c r="K2" s="53"/>
      <c r="L2" s="52"/>
      <c r="M2" s="53"/>
      <c r="N2" s="52"/>
      <c r="O2" s="53"/>
      <c r="P2" s="52"/>
      <c r="Q2" s="53"/>
      <c r="R2" s="52"/>
      <c r="S2" s="53"/>
      <c r="T2" s="54"/>
      <c r="U2" s="54"/>
      <c r="V2" s="54"/>
      <c r="W2" s="54"/>
      <c r="X2" s="54"/>
      <c r="Y2" s="54"/>
    </row>
    <row r="3" spans="1:124" s="56" customFormat="1" ht="24.5" customHeight="1" x14ac:dyDescent="0.35">
      <c r="A3" s="56" t="s">
        <v>72</v>
      </c>
      <c r="B3" s="52"/>
      <c r="C3" s="52"/>
      <c r="D3" s="53"/>
      <c r="E3" s="53"/>
      <c r="F3" s="52"/>
      <c r="G3" s="53"/>
      <c r="H3" s="53"/>
      <c r="I3" s="52"/>
      <c r="J3" s="52"/>
      <c r="K3" s="53"/>
      <c r="L3" s="52"/>
      <c r="M3" s="53"/>
      <c r="N3" s="52"/>
      <c r="O3" s="53"/>
      <c r="P3" s="52"/>
      <c r="Q3" s="53"/>
      <c r="R3" s="52"/>
      <c r="S3" s="53"/>
      <c r="T3" s="54"/>
      <c r="U3" s="54"/>
      <c r="V3" s="54"/>
      <c r="W3" s="54"/>
      <c r="X3" s="54"/>
      <c r="Y3" s="54"/>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row>
    <row r="4" spans="1:124" s="49" customFormat="1" ht="24.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124" s="49" customFormat="1" ht="24.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124" s="12" customFormat="1" ht="24.5" customHeight="1" x14ac:dyDescent="0.35">
      <c r="A6" s="57" t="s">
        <v>75</v>
      </c>
    </row>
    <row r="7" spans="1:124" s="12" customFormat="1" ht="24.5" customHeight="1" x14ac:dyDescent="0.35">
      <c r="A7" s="57" t="s">
        <v>69</v>
      </c>
    </row>
    <row r="8" spans="1:124" ht="15.5" x14ac:dyDescent="0.35">
      <c r="A8" s="76" t="s">
        <v>76</v>
      </c>
      <c r="B8" s="77" t="s">
        <v>77</v>
      </c>
      <c r="C8" s="77" t="s">
        <v>78</v>
      </c>
      <c r="D8" s="77" t="s">
        <v>79</v>
      </c>
      <c r="E8" s="13"/>
      <c r="F8" s="13"/>
      <c r="G8" s="13"/>
    </row>
    <row r="9" spans="1:124" ht="26.5" customHeight="1" x14ac:dyDescent="0.35">
      <c r="A9" s="1" t="s">
        <v>96</v>
      </c>
      <c r="B9" s="15">
        <v>2016233</v>
      </c>
      <c r="C9" s="15">
        <v>1795233</v>
      </c>
      <c r="D9" s="63">
        <v>1861470.8937378852</v>
      </c>
    </row>
    <row r="10" spans="1:124" ht="26.5" customHeight="1" x14ac:dyDescent="0.35">
      <c r="A10" s="1" t="s">
        <v>99</v>
      </c>
      <c r="B10" s="15">
        <v>3136047</v>
      </c>
      <c r="C10" s="15">
        <v>3039879</v>
      </c>
      <c r="D10" s="63">
        <v>3013594.4091747692</v>
      </c>
    </row>
    <row r="11" spans="1:124" ht="26.5" customHeight="1" x14ac:dyDescent="0.35">
      <c r="A11" s="1" t="s">
        <v>100</v>
      </c>
      <c r="B11" s="15">
        <v>216910811.59</v>
      </c>
      <c r="C11" s="15">
        <v>215032209.70999998</v>
      </c>
      <c r="D11" s="63">
        <v>230142855.77825844</v>
      </c>
    </row>
    <row r="12" spans="1:124" ht="26.5" customHeight="1" x14ac:dyDescent="0.35">
      <c r="A12" s="1" t="s">
        <v>97</v>
      </c>
      <c r="B12" s="15">
        <v>246275</v>
      </c>
      <c r="C12" s="15">
        <v>276968</v>
      </c>
      <c r="D12" s="78">
        <v>284809.19555610011</v>
      </c>
      <c r="E12" s="15"/>
      <c r="F12" s="15"/>
      <c r="G12" s="15"/>
    </row>
    <row r="13" spans="1:124" ht="26.5" customHeight="1" x14ac:dyDescent="0.35">
      <c r="A13" s="1" t="s">
        <v>101</v>
      </c>
      <c r="B13" s="15">
        <v>1375996</v>
      </c>
      <c r="C13" s="15">
        <v>1769048</v>
      </c>
      <c r="D13" s="78">
        <v>1763972.7732672989</v>
      </c>
      <c r="E13" s="15"/>
      <c r="F13" s="15"/>
      <c r="G13" s="15"/>
    </row>
    <row r="14" spans="1:124" ht="26.5" customHeight="1" x14ac:dyDescent="0.35">
      <c r="A14" s="1" t="s">
        <v>102</v>
      </c>
      <c r="B14" s="15">
        <v>56627380.68</v>
      </c>
      <c r="C14" s="15">
        <v>51661117</v>
      </c>
      <c r="D14" s="78">
        <v>42020625.331857428</v>
      </c>
      <c r="E14" s="15"/>
      <c r="F14" s="15"/>
      <c r="G14" s="15"/>
    </row>
    <row r="15" spans="1:124" ht="26.5" customHeight="1" x14ac:dyDescent="0.35">
      <c r="A15" s="1" t="s">
        <v>98</v>
      </c>
      <c r="B15" s="15">
        <f t="shared" ref="B15:C17" si="0">B9+B12</f>
        <v>2262508</v>
      </c>
      <c r="C15" s="15">
        <f t="shared" si="0"/>
        <v>2072201</v>
      </c>
      <c r="D15" s="63">
        <v>2146280.0892939852</v>
      </c>
    </row>
    <row r="16" spans="1:124" ht="26.5" customHeight="1" x14ac:dyDescent="0.35">
      <c r="A16" s="1" t="s">
        <v>103</v>
      </c>
      <c r="B16" s="15">
        <f t="shared" si="0"/>
        <v>4512043</v>
      </c>
      <c r="C16" s="15">
        <f t="shared" si="0"/>
        <v>4808927</v>
      </c>
      <c r="D16" s="63">
        <v>4777567.1824420681</v>
      </c>
    </row>
    <row r="17" spans="1:4" ht="26.5" customHeight="1" x14ac:dyDescent="0.35">
      <c r="A17" s="1" t="s">
        <v>104</v>
      </c>
      <c r="B17" s="15">
        <f t="shared" si="0"/>
        <v>273538192.26999998</v>
      </c>
      <c r="C17" s="15">
        <f t="shared" si="0"/>
        <v>266693326.70999998</v>
      </c>
      <c r="D17" s="63">
        <v>272163481.110116</v>
      </c>
    </row>
  </sheetData>
  <phoneticPr fontId="24" type="noConversion"/>
  <hyperlinks>
    <hyperlink ref="A6" location="Contents!A1" display="Contents" xr:uid="{E4747826-05D3-4FC2-8631-6331C2CC178D}"/>
    <hyperlink ref="A7" location="'Background Notes'!A1" display="Background Notes" xr:uid="{132538AC-F767-4108-A342-8A20A1F1270E}"/>
  </hyperlinks>
  <pageMargins left="0.7" right="0.7" top="0.75" bottom="0.75" header="0.3" footer="0.3"/>
  <pageSetup paperSize="9" scale="35"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T21"/>
  <sheetViews>
    <sheetView showGridLines="0" workbookViewId="0">
      <pane xSplit="1" topLeftCell="B1" activePane="topRight" state="frozen"/>
      <selection activeCell="A2" sqref="A2"/>
      <selection pane="topRight" activeCell="A2" sqref="A2"/>
    </sheetView>
  </sheetViews>
  <sheetFormatPr defaultRowHeight="14.5" x14ac:dyDescent="0.35"/>
  <cols>
    <col min="1" max="1" width="85.453125" customWidth="1"/>
    <col min="2" max="3" width="14.1796875" bestFit="1" customWidth="1"/>
    <col min="4" max="4" width="16" customWidth="1"/>
    <col min="5" max="5" width="14.1796875" customWidth="1"/>
    <col min="6" max="8" width="15.7265625" customWidth="1"/>
    <col min="9" max="9" width="14.1796875" customWidth="1"/>
    <col min="10" max="11" width="12.7265625" bestFit="1" customWidth="1"/>
    <col min="12" max="12" width="12.7265625" customWidth="1"/>
    <col min="13" max="13" width="16.81640625" customWidth="1"/>
    <col min="14" max="14" width="14.1796875" bestFit="1" customWidth="1"/>
    <col min="15" max="16" width="14.1796875" customWidth="1"/>
    <col min="17" max="18" width="14.1796875" bestFit="1" customWidth="1"/>
    <col min="19" max="19" width="14.1796875" customWidth="1"/>
    <col min="20" max="20" width="16.81640625" customWidth="1"/>
    <col min="21" max="22" width="14.1796875" bestFit="1" customWidth="1"/>
    <col min="23" max="24" width="14.1796875" customWidth="1"/>
    <col min="25" max="25" width="14.54296875" customWidth="1"/>
  </cols>
  <sheetData>
    <row r="1" spans="1:124" s="49" customFormat="1" ht="24.5" customHeight="1" thickBot="1" x14ac:dyDescent="0.45">
      <c r="A1" s="58" t="s">
        <v>145</v>
      </c>
      <c r="B1" s="52"/>
      <c r="C1" s="52"/>
      <c r="D1" s="53"/>
      <c r="E1" s="53"/>
      <c r="F1" s="52"/>
      <c r="G1" s="53"/>
      <c r="H1" s="53"/>
      <c r="I1" s="52"/>
      <c r="J1" s="52"/>
      <c r="K1" s="53"/>
      <c r="L1" s="52"/>
      <c r="M1" s="53"/>
      <c r="N1" s="52"/>
      <c r="O1" s="53"/>
      <c r="P1" s="52"/>
      <c r="Q1" s="53"/>
      <c r="R1" s="52"/>
      <c r="S1" s="53"/>
      <c r="T1" s="54"/>
      <c r="U1" s="54"/>
      <c r="V1" s="54"/>
      <c r="W1" s="54"/>
      <c r="X1" s="54"/>
      <c r="Y1" s="54"/>
    </row>
    <row r="2" spans="1:124" s="49" customFormat="1" ht="24.5" customHeight="1" thickTop="1" x14ac:dyDescent="0.35">
      <c r="A2" s="56" t="s">
        <v>71</v>
      </c>
      <c r="B2" s="52"/>
      <c r="C2" s="52"/>
      <c r="D2" s="53"/>
      <c r="E2" s="53"/>
      <c r="F2" s="52"/>
      <c r="G2" s="53"/>
      <c r="H2" s="53"/>
      <c r="I2" s="52"/>
      <c r="J2" s="52"/>
      <c r="K2" s="53"/>
      <c r="L2" s="52"/>
      <c r="M2" s="53"/>
      <c r="N2" s="52"/>
      <c r="O2" s="53"/>
      <c r="P2" s="52"/>
      <c r="Q2" s="53"/>
      <c r="R2" s="52"/>
      <c r="S2" s="53"/>
      <c r="T2" s="54"/>
      <c r="U2" s="54"/>
      <c r="V2" s="54"/>
      <c r="W2" s="54"/>
      <c r="X2" s="54"/>
      <c r="Y2" s="54"/>
    </row>
    <row r="3" spans="1:124" s="56" customFormat="1" ht="24.5" customHeight="1" x14ac:dyDescent="0.35">
      <c r="A3" s="56" t="s">
        <v>72</v>
      </c>
      <c r="B3" s="52"/>
      <c r="C3" s="52"/>
      <c r="D3" s="53"/>
      <c r="E3" s="53"/>
      <c r="F3" s="52"/>
      <c r="G3" s="53"/>
      <c r="H3" s="53"/>
      <c r="I3" s="52"/>
      <c r="J3" s="52"/>
      <c r="K3" s="53"/>
      <c r="L3" s="52"/>
      <c r="M3" s="53"/>
      <c r="N3" s="52"/>
      <c r="O3" s="53"/>
      <c r="P3" s="52"/>
      <c r="Q3" s="53"/>
      <c r="R3" s="52"/>
      <c r="S3" s="53"/>
      <c r="T3" s="54"/>
      <c r="U3" s="54"/>
      <c r="V3" s="54"/>
      <c r="W3" s="54"/>
      <c r="X3" s="54"/>
      <c r="Y3" s="54"/>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row>
    <row r="4" spans="1:124" s="49" customFormat="1" ht="24.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124" s="49" customFormat="1" ht="24.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124" s="49" customFormat="1" ht="24.5" customHeight="1" x14ac:dyDescent="0.35">
      <c r="A6" s="65" t="s">
        <v>80</v>
      </c>
      <c r="B6" s="52"/>
      <c r="C6" s="52"/>
      <c r="D6" s="53"/>
      <c r="E6" s="53"/>
      <c r="F6" s="52"/>
      <c r="G6" s="53"/>
      <c r="H6" s="53"/>
      <c r="I6" s="52"/>
      <c r="J6" s="52"/>
      <c r="K6" s="53"/>
      <c r="L6" s="52"/>
      <c r="M6" s="53"/>
      <c r="N6" s="52"/>
      <c r="O6" s="53"/>
      <c r="P6" s="52"/>
      <c r="Q6" s="53"/>
      <c r="R6" s="52"/>
      <c r="S6" s="53"/>
      <c r="T6" s="54"/>
      <c r="U6" s="54"/>
      <c r="V6" s="54"/>
      <c r="W6" s="54"/>
      <c r="X6" s="54"/>
      <c r="Y6" s="54"/>
      <c r="Z6" s="51"/>
      <c r="AA6" s="51"/>
      <c r="AB6" s="51"/>
      <c r="AC6" s="51"/>
    </row>
    <row r="7" spans="1:124" s="49" customFormat="1" ht="24.5" customHeight="1" x14ac:dyDescent="0.35">
      <c r="A7" s="66" t="s">
        <v>81</v>
      </c>
      <c r="B7" s="52"/>
      <c r="C7" s="52"/>
      <c r="D7" s="53"/>
      <c r="E7" s="53"/>
      <c r="F7" s="52"/>
      <c r="G7" s="53"/>
      <c r="H7" s="53"/>
      <c r="I7" s="52"/>
      <c r="J7" s="52"/>
      <c r="K7" s="53"/>
      <c r="L7" s="52"/>
      <c r="M7" s="53"/>
      <c r="N7" s="52"/>
      <c r="O7" s="53"/>
      <c r="P7" s="52"/>
      <c r="Q7" s="53"/>
      <c r="R7" s="52"/>
      <c r="S7" s="53"/>
      <c r="T7" s="54"/>
      <c r="U7" s="54"/>
      <c r="V7" s="54"/>
      <c r="W7" s="54"/>
      <c r="X7" s="54"/>
      <c r="Y7" s="54"/>
      <c r="Z7" s="51"/>
      <c r="AA7" s="51"/>
      <c r="AB7" s="51"/>
      <c r="AC7" s="51"/>
    </row>
    <row r="8" spans="1:124" s="49" customFormat="1" ht="24.5" customHeight="1" x14ac:dyDescent="0.35">
      <c r="A8" s="75" t="s">
        <v>93</v>
      </c>
      <c r="B8" s="52"/>
      <c r="C8" s="52"/>
      <c r="D8" s="53"/>
      <c r="E8" s="53"/>
      <c r="F8" s="52"/>
      <c r="G8" s="53"/>
      <c r="H8" s="53"/>
      <c r="I8" s="52"/>
      <c r="J8" s="52"/>
      <c r="K8" s="53"/>
      <c r="L8" s="52"/>
      <c r="M8" s="53"/>
      <c r="N8" s="52"/>
      <c r="O8" s="53"/>
      <c r="P8" s="52"/>
      <c r="Q8" s="53"/>
      <c r="R8" s="52"/>
      <c r="S8" s="53"/>
      <c r="T8" s="54"/>
      <c r="U8" s="54"/>
      <c r="V8" s="54"/>
      <c r="W8" s="54"/>
      <c r="X8" s="54"/>
      <c r="Y8" s="54"/>
      <c r="Z8" s="51"/>
      <c r="AA8" s="51"/>
      <c r="AB8" s="51"/>
      <c r="AC8" s="51"/>
    </row>
    <row r="9" spans="1:124" s="49" customFormat="1" ht="24.5" customHeight="1" x14ac:dyDescent="0.35">
      <c r="A9" s="67" t="s">
        <v>94</v>
      </c>
      <c r="B9" s="52"/>
      <c r="C9" s="52"/>
      <c r="D9" s="53"/>
      <c r="E9" s="53"/>
      <c r="F9" s="52"/>
      <c r="G9" s="53"/>
      <c r="H9" s="53"/>
      <c r="I9" s="52"/>
      <c r="J9" s="52"/>
      <c r="K9" s="53"/>
      <c r="L9" s="52"/>
      <c r="M9" s="53"/>
      <c r="N9" s="52"/>
      <c r="O9" s="53"/>
      <c r="P9" s="52"/>
      <c r="Q9" s="53"/>
      <c r="R9" s="52"/>
      <c r="S9" s="53"/>
      <c r="T9" s="54"/>
      <c r="U9" s="54"/>
      <c r="V9" s="54"/>
      <c r="W9" s="54"/>
      <c r="X9" s="54"/>
      <c r="Y9" s="54"/>
      <c r="Z9" s="51"/>
      <c r="AA9" s="51"/>
      <c r="AB9" s="51"/>
      <c r="AC9" s="51"/>
    </row>
    <row r="10" spans="1:124" s="12" customFormat="1" ht="24.5" customHeight="1" x14ac:dyDescent="0.35">
      <c r="A10" s="57" t="s">
        <v>75</v>
      </c>
    </row>
    <row r="11" spans="1:124" s="12" customFormat="1" ht="24.5" customHeight="1" x14ac:dyDescent="0.35">
      <c r="A11" s="57" t="s">
        <v>69</v>
      </c>
    </row>
    <row r="12" spans="1:124" ht="15.5" x14ac:dyDescent="0.35">
      <c r="A12" s="76" t="s">
        <v>76</v>
      </c>
      <c r="B12" s="77" t="s">
        <v>77</v>
      </c>
      <c r="C12" s="77" t="s">
        <v>78</v>
      </c>
      <c r="D12" s="77" t="s">
        <v>79</v>
      </c>
      <c r="T12" s="17"/>
    </row>
    <row r="13" spans="1:124" ht="15.5" x14ac:dyDescent="0.35">
      <c r="A13" s="1" t="s">
        <v>96</v>
      </c>
      <c r="B13" s="15">
        <v>1307133</v>
      </c>
      <c r="C13" s="15">
        <v>1262893</v>
      </c>
      <c r="D13" s="63">
        <v>1273104.3489736789</v>
      </c>
    </row>
    <row r="14" spans="1:124" ht="15.5" x14ac:dyDescent="0.35">
      <c r="A14" s="1" t="s">
        <v>99</v>
      </c>
      <c r="B14" s="15">
        <v>2074258</v>
      </c>
      <c r="C14" s="15">
        <v>2188240</v>
      </c>
      <c r="D14" s="63">
        <v>2130390.3357386747</v>
      </c>
    </row>
    <row r="15" spans="1:124" ht="15.5" x14ac:dyDescent="0.35">
      <c r="A15" s="1" t="s">
        <v>100</v>
      </c>
      <c r="B15" s="15">
        <v>163215619.25</v>
      </c>
      <c r="C15" s="15">
        <v>172911601.09999999</v>
      </c>
      <c r="D15" s="63">
        <v>174582397.79173735</v>
      </c>
    </row>
    <row r="16" spans="1:124" ht="15.5" x14ac:dyDescent="0.35">
      <c r="A16" s="1" t="s">
        <v>97</v>
      </c>
      <c r="B16" s="20">
        <v>196951</v>
      </c>
      <c r="C16" s="15">
        <v>195512</v>
      </c>
      <c r="D16" s="83">
        <v>236585.02133792598</v>
      </c>
    </row>
    <row r="17" spans="1:4" ht="15.5" x14ac:dyDescent="0.35">
      <c r="A17" s="1" t="s">
        <v>101</v>
      </c>
      <c r="B17" s="20">
        <v>1065832</v>
      </c>
      <c r="C17" s="15">
        <v>1280645</v>
      </c>
      <c r="D17" s="83">
        <v>1320038.4945937302</v>
      </c>
    </row>
    <row r="18" spans="1:4" ht="15.5" x14ac:dyDescent="0.35">
      <c r="A18" s="1" t="s">
        <v>102</v>
      </c>
      <c r="B18" s="20">
        <v>43150970.840000004</v>
      </c>
      <c r="C18" s="15">
        <v>37999599.350000001</v>
      </c>
      <c r="D18" s="83">
        <v>33671065.398731992</v>
      </c>
    </row>
    <row r="19" spans="1:4" ht="15.5" x14ac:dyDescent="0.35">
      <c r="A19" s="1" t="s">
        <v>98</v>
      </c>
      <c r="B19" s="15">
        <f t="shared" ref="B19:D21" si="0">B13+B16</f>
        <v>1504084</v>
      </c>
      <c r="C19" s="15">
        <f t="shared" si="0"/>
        <v>1458405</v>
      </c>
      <c r="D19" s="63">
        <f t="shared" si="0"/>
        <v>1509689.3703116048</v>
      </c>
    </row>
    <row r="20" spans="1:4" ht="15.5" x14ac:dyDescent="0.35">
      <c r="A20" s="1" t="s">
        <v>103</v>
      </c>
      <c r="B20" s="15">
        <f t="shared" si="0"/>
        <v>3140090</v>
      </c>
      <c r="C20" s="15">
        <f t="shared" si="0"/>
        <v>3468885</v>
      </c>
      <c r="D20" s="63">
        <f t="shared" si="0"/>
        <v>3450428.8303324049</v>
      </c>
    </row>
    <row r="21" spans="1:4" ht="15.5" x14ac:dyDescent="0.35">
      <c r="A21" s="1" t="s">
        <v>104</v>
      </c>
      <c r="B21" s="15">
        <f t="shared" si="0"/>
        <v>206366590.09</v>
      </c>
      <c r="C21" s="15">
        <f t="shared" si="0"/>
        <v>210911200.44999999</v>
      </c>
      <c r="D21" s="63">
        <f t="shared" si="0"/>
        <v>208253463.19046932</v>
      </c>
    </row>
  </sheetData>
  <phoneticPr fontId="24" type="noConversion"/>
  <hyperlinks>
    <hyperlink ref="A10" location="Contents!A1" display="Contents" xr:uid="{2B1B1F46-8E92-4B26-93FB-B0A4D95DBDB1}"/>
    <hyperlink ref="A11" location="'Background Notes'!A1" display="Background Notes" xr:uid="{68395AAB-F255-4F35-B3AC-72B9861695B2}"/>
  </hyperlinks>
  <pageMargins left="0.7" right="0.7" top="0.75" bottom="0.75" header="0.3" footer="0.3"/>
  <pageSetup paperSize="9" scale="35" fitToHeight="0" orientation="landscape"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T17"/>
  <sheetViews>
    <sheetView showGridLines="0" workbookViewId="0"/>
  </sheetViews>
  <sheetFormatPr defaultRowHeight="14.5" x14ac:dyDescent="0.35"/>
  <cols>
    <col min="1" max="1" width="45.7265625" customWidth="1"/>
    <col min="2" max="3" width="13.81640625" bestFit="1" customWidth="1"/>
    <col min="4" max="4" width="12.7265625" customWidth="1"/>
  </cols>
  <sheetData>
    <row r="1" spans="1:124" s="49" customFormat="1" ht="24.5" customHeight="1" thickBot="1" x14ac:dyDescent="0.45">
      <c r="A1" s="58" t="s">
        <v>147</v>
      </c>
      <c r="B1" s="52"/>
      <c r="C1" s="52"/>
      <c r="D1" s="53"/>
      <c r="E1" s="53"/>
      <c r="F1" s="52"/>
      <c r="G1" s="53"/>
      <c r="H1" s="53"/>
      <c r="I1" s="52"/>
      <c r="J1" s="52"/>
      <c r="K1" s="53"/>
      <c r="L1" s="52"/>
      <c r="M1" s="53"/>
      <c r="N1" s="52"/>
      <c r="O1" s="53"/>
      <c r="P1" s="52"/>
      <c r="Q1" s="53"/>
      <c r="R1" s="52"/>
      <c r="S1" s="53"/>
      <c r="T1" s="54"/>
      <c r="U1" s="54"/>
      <c r="V1" s="54"/>
      <c r="W1" s="54"/>
      <c r="X1" s="54"/>
      <c r="Y1" s="54"/>
    </row>
    <row r="2" spans="1:124" s="49" customFormat="1" ht="24.5" customHeight="1" thickTop="1" x14ac:dyDescent="0.35">
      <c r="A2" s="56" t="s">
        <v>71</v>
      </c>
      <c r="B2" s="52"/>
      <c r="C2" s="52"/>
      <c r="D2" s="53"/>
      <c r="E2" s="53"/>
      <c r="F2" s="52"/>
      <c r="G2" s="53"/>
      <c r="H2" s="53"/>
      <c r="I2" s="52"/>
      <c r="J2" s="52"/>
      <c r="K2" s="53"/>
      <c r="L2" s="52"/>
      <c r="M2" s="53"/>
      <c r="N2" s="52"/>
      <c r="O2" s="53"/>
      <c r="P2" s="52"/>
      <c r="Q2" s="53"/>
      <c r="R2" s="52"/>
      <c r="S2" s="53"/>
      <c r="T2" s="54"/>
      <c r="U2" s="54"/>
      <c r="V2" s="54"/>
      <c r="W2" s="54"/>
      <c r="X2" s="54"/>
      <c r="Y2" s="54"/>
    </row>
    <row r="3" spans="1:124" s="56" customFormat="1" ht="24.5" customHeight="1" x14ac:dyDescent="0.35">
      <c r="A3" s="56" t="s">
        <v>72</v>
      </c>
      <c r="B3" s="52"/>
      <c r="C3" s="52"/>
      <c r="D3" s="53"/>
      <c r="E3" s="53"/>
      <c r="F3" s="52"/>
      <c r="G3" s="53"/>
      <c r="H3" s="53"/>
      <c r="I3" s="52"/>
      <c r="J3" s="52"/>
      <c r="K3" s="53"/>
      <c r="L3" s="52"/>
      <c r="M3" s="53"/>
      <c r="N3" s="52"/>
      <c r="O3" s="53"/>
      <c r="P3" s="52"/>
      <c r="Q3" s="53"/>
      <c r="R3" s="52"/>
      <c r="S3" s="53"/>
      <c r="T3" s="54"/>
      <c r="U3" s="54"/>
      <c r="V3" s="54"/>
      <c r="W3" s="54"/>
      <c r="X3" s="54"/>
      <c r="Y3" s="54"/>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row>
    <row r="4" spans="1:124" s="49" customFormat="1" ht="24.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124" s="49" customFormat="1" ht="24.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124" s="49" customFormat="1" ht="24.5" customHeight="1" x14ac:dyDescent="0.35">
      <c r="A6" s="65" t="s">
        <v>80</v>
      </c>
      <c r="B6" s="52"/>
      <c r="C6" s="52"/>
      <c r="D6" s="53"/>
      <c r="E6" s="53"/>
      <c r="F6" s="52"/>
      <c r="G6" s="53"/>
      <c r="H6" s="53"/>
      <c r="I6" s="52"/>
      <c r="J6" s="52"/>
      <c r="K6" s="53"/>
      <c r="L6" s="52"/>
      <c r="M6" s="53"/>
      <c r="N6" s="52"/>
      <c r="O6" s="53"/>
      <c r="P6" s="52"/>
      <c r="Q6" s="53"/>
      <c r="R6" s="52"/>
      <c r="S6" s="53"/>
      <c r="T6" s="54"/>
      <c r="U6" s="54"/>
      <c r="V6" s="54"/>
      <c r="W6" s="54"/>
      <c r="X6" s="54"/>
      <c r="Y6" s="54"/>
      <c r="Z6" s="51"/>
      <c r="AA6" s="51"/>
      <c r="AB6" s="51"/>
      <c r="AC6" s="51"/>
    </row>
    <row r="7" spans="1:124" s="49" customFormat="1" ht="24.5" customHeight="1" x14ac:dyDescent="0.35">
      <c r="A7" s="66" t="s">
        <v>81</v>
      </c>
      <c r="B7" s="52"/>
      <c r="C7" s="52"/>
      <c r="D7" s="53"/>
      <c r="E7" s="53"/>
      <c r="F7" s="52"/>
      <c r="G7" s="53"/>
      <c r="H7" s="53"/>
      <c r="I7" s="52"/>
      <c r="J7" s="52"/>
      <c r="K7" s="53"/>
      <c r="L7" s="52"/>
      <c r="M7" s="53"/>
      <c r="N7" s="52"/>
      <c r="O7" s="53"/>
      <c r="P7" s="52"/>
      <c r="Q7" s="53"/>
      <c r="R7" s="52"/>
      <c r="S7" s="53"/>
      <c r="T7" s="54"/>
      <c r="U7" s="54"/>
      <c r="V7" s="54"/>
      <c r="W7" s="54"/>
      <c r="X7" s="54"/>
      <c r="Y7" s="54"/>
      <c r="Z7" s="51"/>
      <c r="AA7" s="51"/>
      <c r="AB7" s="51"/>
      <c r="AC7" s="51"/>
    </row>
    <row r="8" spans="1:124" s="49" customFormat="1" ht="24.5" customHeight="1" x14ac:dyDescent="0.35">
      <c r="A8" s="75" t="s">
        <v>93</v>
      </c>
      <c r="B8" s="52"/>
      <c r="C8" s="52"/>
      <c r="D8" s="53"/>
      <c r="E8" s="53"/>
      <c r="F8" s="52"/>
      <c r="G8" s="53"/>
      <c r="H8" s="53"/>
      <c r="I8" s="52"/>
      <c r="J8" s="52"/>
      <c r="K8" s="53"/>
      <c r="L8" s="52"/>
      <c r="M8" s="53"/>
      <c r="N8" s="52"/>
      <c r="O8" s="53"/>
      <c r="P8" s="52"/>
      <c r="Q8" s="53"/>
      <c r="R8" s="52"/>
      <c r="S8" s="53"/>
      <c r="T8" s="54"/>
      <c r="U8" s="54"/>
      <c r="V8" s="54"/>
      <c r="W8" s="54"/>
      <c r="X8" s="54"/>
      <c r="Y8" s="54"/>
      <c r="Z8" s="51"/>
      <c r="AA8" s="51"/>
      <c r="AB8" s="51"/>
      <c r="AC8" s="51"/>
    </row>
    <row r="9" spans="1:124" s="49" customFormat="1" ht="24.5" customHeight="1" x14ac:dyDescent="0.35">
      <c r="A9" s="67" t="s">
        <v>94</v>
      </c>
      <c r="B9" s="52"/>
      <c r="C9" s="52"/>
      <c r="D9" s="53"/>
      <c r="E9" s="53"/>
      <c r="F9" s="52"/>
      <c r="G9" s="53"/>
      <c r="H9" s="53"/>
      <c r="I9" s="52"/>
      <c r="J9" s="52"/>
      <c r="K9" s="53"/>
      <c r="L9" s="52"/>
      <c r="M9" s="53"/>
      <c r="N9" s="52"/>
      <c r="O9" s="53"/>
      <c r="P9" s="52"/>
      <c r="Q9" s="53"/>
      <c r="R9" s="52"/>
      <c r="S9" s="53"/>
      <c r="T9" s="54"/>
      <c r="U9" s="54"/>
      <c r="V9" s="54"/>
      <c r="W9" s="54"/>
      <c r="X9" s="54"/>
      <c r="Y9" s="54"/>
      <c r="Z9" s="51"/>
      <c r="AA9" s="51"/>
      <c r="AB9" s="51"/>
      <c r="AC9" s="51"/>
    </row>
    <row r="10" spans="1:124" s="49" customFormat="1" ht="24.5" customHeight="1" x14ac:dyDescent="0.35">
      <c r="A10" s="67" t="s">
        <v>110</v>
      </c>
      <c r="B10" s="52"/>
      <c r="C10" s="52"/>
      <c r="D10" s="53"/>
      <c r="E10" s="53"/>
      <c r="F10" s="52"/>
      <c r="G10" s="53"/>
      <c r="H10" s="53"/>
      <c r="I10" s="52"/>
      <c r="J10" s="52"/>
      <c r="K10" s="53"/>
      <c r="L10" s="52"/>
      <c r="M10" s="53"/>
      <c r="N10" s="52"/>
      <c r="O10" s="53"/>
      <c r="P10" s="52"/>
      <c r="Q10" s="53"/>
      <c r="R10" s="52"/>
      <c r="S10" s="53"/>
      <c r="T10" s="54"/>
      <c r="U10" s="54"/>
      <c r="V10" s="54"/>
      <c r="W10" s="54"/>
      <c r="X10" s="54"/>
      <c r="Y10" s="54"/>
      <c r="Z10" s="51"/>
      <c r="AA10" s="51"/>
      <c r="AB10" s="51"/>
      <c r="AC10" s="51"/>
    </row>
    <row r="11" spans="1:124" s="12" customFormat="1" ht="24.5" customHeight="1" x14ac:dyDescent="0.35">
      <c r="A11" s="57" t="s">
        <v>75</v>
      </c>
    </row>
    <row r="12" spans="1:124" s="12" customFormat="1" ht="24.5" customHeight="1" x14ac:dyDescent="0.35">
      <c r="A12" s="57" t="s">
        <v>69</v>
      </c>
    </row>
    <row r="13" spans="1:124" ht="23.25" customHeight="1" x14ac:dyDescent="0.35">
      <c r="A13" s="93" t="s">
        <v>76</v>
      </c>
      <c r="B13" s="94" t="s">
        <v>77</v>
      </c>
      <c r="C13" s="94" t="s">
        <v>78</v>
      </c>
      <c r="D13" s="94" t="s">
        <v>79</v>
      </c>
      <c r="E13" s="3"/>
    </row>
    <row r="14" spans="1:124" ht="33.75" customHeight="1" x14ac:dyDescent="0.35">
      <c r="A14" s="26" t="s">
        <v>8</v>
      </c>
      <c r="B14" s="95">
        <v>2032072</v>
      </c>
      <c r="C14" s="95">
        <v>1921635</v>
      </c>
      <c r="D14" s="95">
        <v>1954140.2863400138</v>
      </c>
      <c r="E14" s="3"/>
    </row>
    <row r="15" spans="1:124" ht="33.75" customHeight="1" x14ac:dyDescent="0.35">
      <c r="A15" s="26" t="s">
        <v>9</v>
      </c>
      <c r="B15" s="96">
        <v>213771</v>
      </c>
      <c r="C15" s="97">
        <v>129648</v>
      </c>
      <c r="D15" s="97">
        <v>190228.01084833746</v>
      </c>
      <c r="E15" s="3"/>
    </row>
    <row r="16" spans="1:124" ht="33.75" customHeight="1" x14ac:dyDescent="0.35">
      <c r="A16" s="26" t="s">
        <v>3</v>
      </c>
      <c r="B16" s="96">
        <v>16665</v>
      </c>
      <c r="C16" s="96">
        <v>20917</v>
      </c>
      <c r="D16" s="96">
        <v>1911.7921056338</v>
      </c>
      <c r="E16" s="3"/>
    </row>
    <row r="17" spans="1:4" ht="32.25" customHeight="1" x14ac:dyDescent="0.35">
      <c r="A17" s="91" t="s">
        <v>1</v>
      </c>
      <c r="B17" s="92">
        <f t="shared" ref="B17:C17" si="0">SUM(B14:B16)</f>
        <v>2262508</v>
      </c>
      <c r="C17" s="92">
        <f t="shared" si="0"/>
        <v>2072200</v>
      </c>
      <c r="D17" s="92">
        <f t="shared" ref="D17" si="1">SUM(D14:D16)</f>
        <v>2146280.0892939852</v>
      </c>
    </row>
  </sheetData>
  <hyperlinks>
    <hyperlink ref="A11" location="Contents!A1" display="Contents" xr:uid="{46F97F97-82A4-4482-9013-07FCC2581527}"/>
    <hyperlink ref="A12" location="'Background Notes'!A1" display="Background Notes" xr:uid="{45FDD499-2123-4F7F-BAD3-63A98FAD70BD}"/>
  </hyperlinks>
  <pageMargins left="0.7" right="0.7" top="0.75" bottom="0.75" header="0.3" footer="0.3"/>
  <pageSetup paperSize="9"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DT20"/>
  <sheetViews>
    <sheetView showGridLines="0" workbookViewId="0">
      <selection activeCell="A7" sqref="A7"/>
    </sheetView>
  </sheetViews>
  <sheetFormatPr defaultColWidth="9.1796875" defaultRowHeight="15.5" x14ac:dyDescent="0.35"/>
  <cols>
    <col min="1" max="1" width="76.1796875" style="2" customWidth="1"/>
    <col min="2" max="2" width="13.54296875" style="2" bestFit="1" customWidth="1"/>
    <col min="3" max="3" width="14.26953125" style="2" customWidth="1"/>
    <col min="4" max="4" width="14.54296875" style="2" customWidth="1"/>
    <col min="5" max="5" width="9.1796875" style="2"/>
    <col min="6" max="6" width="16.1796875" style="2" bestFit="1" customWidth="1"/>
    <col min="7" max="16384" width="9.1796875" style="2"/>
  </cols>
  <sheetData>
    <row r="1" spans="1:124" s="49" customFormat="1" ht="24.5" customHeight="1" thickBot="1" x14ac:dyDescent="0.45">
      <c r="A1" s="58" t="s">
        <v>155</v>
      </c>
      <c r="B1" s="52"/>
      <c r="C1" s="52"/>
      <c r="D1" s="53"/>
      <c r="E1" s="53"/>
      <c r="F1" s="52"/>
      <c r="G1" s="53"/>
      <c r="H1" s="53"/>
      <c r="I1" s="52"/>
      <c r="J1" s="52"/>
      <c r="K1" s="53"/>
      <c r="L1" s="52"/>
      <c r="M1" s="53"/>
      <c r="N1" s="52"/>
      <c r="O1" s="53"/>
      <c r="P1" s="52"/>
      <c r="Q1" s="53"/>
      <c r="R1" s="52"/>
      <c r="S1" s="53"/>
      <c r="T1" s="54"/>
      <c r="U1" s="54"/>
      <c r="V1" s="54"/>
      <c r="W1" s="54"/>
      <c r="X1" s="54"/>
      <c r="Y1" s="54"/>
    </row>
    <row r="2" spans="1:124" s="49" customFormat="1" ht="24.5" customHeight="1" thickTop="1" x14ac:dyDescent="0.35">
      <c r="A2" s="56" t="s">
        <v>71</v>
      </c>
      <c r="B2" s="52"/>
      <c r="C2" s="52"/>
      <c r="D2" s="53"/>
      <c r="E2" s="53"/>
      <c r="F2" s="52"/>
      <c r="G2" s="53"/>
      <c r="H2" s="53"/>
      <c r="I2" s="52"/>
      <c r="J2" s="52"/>
      <c r="K2" s="53"/>
      <c r="L2" s="52"/>
      <c r="M2" s="53"/>
      <c r="N2" s="52"/>
      <c r="O2" s="53"/>
      <c r="P2" s="52"/>
      <c r="Q2" s="53"/>
      <c r="R2" s="52"/>
      <c r="S2" s="53"/>
      <c r="T2" s="54"/>
      <c r="U2" s="54"/>
      <c r="V2" s="54"/>
      <c r="W2" s="54"/>
      <c r="X2" s="54"/>
      <c r="Y2" s="54"/>
    </row>
    <row r="3" spans="1:124" s="56" customFormat="1" ht="24.5" customHeight="1" x14ac:dyDescent="0.35">
      <c r="A3" s="56" t="s">
        <v>72</v>
      </c>
      <c r="B3" s="52"/>
      <c r="C3" s="52"/>
      <c r="D3" s="53"/>
      <c r="E3" s="53"/>
      <c r="F3" s="52"/>
      <c r="G3" s="53"/>
      <c r="H3" s="53"/>
      <c r="I3" s="52"/>
      <c r="J3" s="52"/>
      <c r="K3" s="53"/>
      <c r="L3" s="52"/>
      <c r="M3" s="53"/>
      <c r="N3" s="52"/>
      <c r="O3" s="53"/>
      <c r="P3" s="52"/>
      <c r="Q3" s="53"/>
      <c r="R3" s="52"/>
      <c r="S3" s="53"/>
      <c r="T3" s="54"/>
      <c r="U3" s="54"/>
      <c r="V3" s="54"/>
      <c r="W3" s="54"/>
      <c r="X3" s="54"/>
      <c r="Y3" s="54"/>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5"/>
      <c r="DR3" s="55"/>
      <c r="DS3" s="55"/>
      <c r="DT3" s="55"/>
    </row>
    <row r="4" spans="1:124" s="49" customFormat="1" ht="24.5" customHeight="1" x14ac:dyDescent="0.35">
      <c r="A4" s="56" t="s">
        <v>73</v>
      </c>
      <c r="B4" s="52"/>
      <c r="C4" s="52"/>
      <c r="D4" s="53"/>
      <c r="E4" s="53"/>
      <c r="F4" s="52"/>
      <c r="G4" s="53"/>
      <c r="H4" s="53"/>
      <c r="I4" s="52"/>
      <c r="J4" s="52"/>
      <c r="K4" s="53"/>
      <c r="L4" s="52"/>
      <c r="M4" s="53"/>
      <c r="N4" s="52"/>
      <c r="O4" s="53"/>
      <c r="P4" s="52"/>
      <c r="Q4" s="53"/>
      <c r="R4" s="52"/>
      <c r="S4" s="53"/>
      <c r="T4" s="54"/>
      <c r="U4" s="54"/>
      <c r="V4" s="54"/>
      <c r="W4" s="54"/>
      <c r="X4" s="54"/>
      <c r="Y4" s="54"/>
      <c r="Z4" s="51"/>
      <c r="AA4" s="51"/>
      <c r="AB4" s="51"/>
      <c r="AC4" s="51"/>
    </row>
    <row r="5" spans="1:124" s="49" customFormat="1" ht="24.5" customHeight="1" x14ac:dyDescent="0.35">
      <c r="A5" s="56" t="s">
        <v>74</v>
      </c>
      <c r="B5" s="52"/>
      <c r="C5" s="52"/>
      <c r="D5" s="53"/>
      <c r="E5" s="53"/>
      <c r="F5" s="52"/>
      <c r="G5" s="53"/>
      <c r="H5" s="53"/>
      <c r="I5" s="52"/>
      <c r="J5" s="52"/>
      <c r="K5" s="53"/>
      <c r="L5" s="52"/>
      <c r="M5" s="53"/>
      <c r="N5" s="52"/>
      <c r="O5" s="53"/>
      <c r="P5" s="52"/>
      <c r="Q5" s="53"/>
      <c r="R5" s="52"/>
      <c r="S5" s="53"/>
      <c r="T5" s="54"/>
      <c r="U5" s="54"/>
      <c r="V5" s="54"/>
      <c r="W5" s="54"/>
      <c r="X5" s="54"/>
      <c r="Y5" s="54"/>
      <c r="Z5" s="51"/>
      <c r="AA5" s="51"/>
      <c r="AB5" s="51"/>
      <c r="AC5" s="51"/>
    </row>
    <row r="6" spans="1:124" s="49" customFormat="1" ht="24.5" customHeight="1" x14ac:dyDescent="0.35">
      <c r="A6" s="67" t="s">
        <v>111</v>
      </c>
      <c r="B6" s="52"/>
      <c r="C6" s="52"/>
      <c r="D6" s="53"/>
      <c r="E6" s="53"/>
      <c r="F6" s="52"/>
      <c r="G6" s="53"/>
      <c r="H6" s="53"/>
      <c r="I6" s="52"/>
      <c r="J6" s="52"/>
      <c r="K6" s="53"/>
      <c r="L6" s="52"/>
      <c r="M6" s="53"/>
      <c r="N6" s="52"/>
      <c r="O6" s="53"/>
      <c r="P6" s="52"/>
      <c r="Q6" s="53"/>
      <c r="R6" s="52"/>
      <c r="S6" s="53"/>
      <c r="T6" s="54"/>
      <c r="U6" s="54"/>
      <c r="V6" s="54"/>
      <c r="W6" s="54"/>
      <c r="X6" s="54"/>
      <c r="Y6" s="54"/>
      <c r="Z6" s="51"/>
      <c r="AA6" s="51"/>
      <c r="AB6" s="51"/>
      <c r="AC6" s="51"/>
    </row>
    <row r="7" spans="1:124" s="49" customFormat="1" ht="24.5" customHeight="1" x14ac:dyDescent="0.35">
      <c r="A7" s="67" t="s">
        <v>112</v>
      </c>
      <c r="B7" s="52"/>
      <c r="C7" s="52"/>
      <c r="D7" s="53"/>
      <c r="E7" s="53"/>
      <c r="F7" s="52"/>
      <c r="G7" s="53"/>
      <c r="H7" s="53"/>
      <c r="I7" s="52"/>
      <c r="J7" s="52"/>
      <c r="K7" s="53"/>
      <c r="L7" s="52"/>
      <c r="M7" s="53"/>
      <c r="N7" s="52"/>
      <c r="O7" s="53"/>
      <c r="P7" s="52"/>
      <c r="Q7" s="53"/>
      <c r="R7" s="52"/>
      <c r="S7" s="53"/>
      <c r="T7" s="54"/>
      <c r="U7" s="54"/>
      <c r="V7" s="54"/>
      <c r="W7" s="54"/>
      <c r="X7" s="54"/>
      <c r="Y7" s="54"/>
      <c r="Z7" s="51"/>
      <c r="AA7" s="51"/>
      <c r="AB7" s="51"/>
      <c r="AC7" s="51"/>
    </row>
    <row r="8" spans="1:124" s="12" customFormat="1" ht="24.5" customHeight="1" x14ac:dyDescent="0.35">
      <c r="A8" s="57" t="s">
        <v>75</v>
      </c>
    </row>
    <row r="9" spans="1:124" s="12" customFormat="1" ht="24.5" customHeight="1" x14ac:dyDescent="0.35">
      <c r="A9" s="57" t="s">
        <v>69</v>
      </c>
    </row>
    <row r="10" spans="1:124" x14ac:dyDescent="0.35">
      <c r="A10" s="23"/>
      <c r="B10" s="60">
        <v>2019</v>
      </c>
      <c r="C10" s="60">
        <v>2022</v>
      </c>
      <c r="D10" s="62">
        <v>2023</v>
      </c>
    </row>
    <row r="11" spans="1:124" ht="21" customHeight="1" x14ac:dyDescent="0.35">
      <c r="A11" s="12" t="s">
        <v>114</v>
      </c>
      <c r="B11" s="18">
        <v>2262508</v>
      </c>
      <c r="C11" s="18">
        <v>2072200</v>
      </c>
      <c r="D11" s="79">
        <v>2146280.0892939856</v>
      </c>
      <c r="E11" s="5"/>
      <c r="F11" s="90"/>
      <c r="G11" s="27"/>
    </row>
    <row r="12" spans="1:124" x14ac:dyDescent="0.35">
      <c r="A12" s="12" t="s">
        <v>113</v>
      </c>
      <c r="B12" s="18">
        <v>1735226</v>
      </c>
      <c r="C12" s="18">
        <v>1411353</v>
      </c>
      <c r="D12" s="79">
        <v>1347349.0054564215</v>
      </c>
      <c r="E12" s="5"/>
      <c r="F12" s="90"/>
      <c r="G12" s="27"/>
    </row>
    <row r="13" spans="1:124" x14ac:dyDescent="0.35">
      <c r="A13" s="12" t="s">
        <v>115</v>
      </c>
      <c r="B13" s="18">
        <v>1434358</v>
      </c>
      <c r="C13" s="18">
        <v>913954</v>
      </c>
      <c r="D13" s="79">
        <v>1061028.2691141213</v>
      </c>
      <c r="E13" s="5"/>
      <c r="F13" s="90"/>
    </row>
    <row r="14" spans="1:124" x14ac:dyDescent="0.35">
      <c r="A14" s="12" t="s">
        <v>116</v>
      </c>
      <c r="B14" s="18">
        <v>1596908</v>
      </c>
      <c r="C14" s="18">
        <v>1136480</v>
      </c>
      <c r="D14" s="79">
        <v>1252260.9799021313</v>
      </c>
      <c r="E14" s="5"/>
      <c r="F14" s="90"/>
    </row>
    <row r="15" spans="1:124" ht="21.75" customHeight="1" x14ac:dyDescent="0.35">
      <c r="A15" s="1" t="s">
        <v>117</v>
      </c>
      <c r="B15" s="73">
        <f t="shared" ref="B15" si="0">SUM(B11:B14)</f>
        <v>7029000</v>
      </c>
      <c r="C15" s="73">
        <f t="shared" ref="C15:D15" si="1">SUM(C11:C14)</f>
        <v>5533987</v>
      </c>
      <c r="D15" s="73">
        <f t="shared" si="1"/>
        <v>5806918.3437666595</v>
      </c>
      <c r="F15" s="90"/>
    </row>
    <row r="16" spans="1:124" ht="21" customHeight="1" x14ac:dyDescent="0.35">
      <c r="A16" s="12" t="s">
        <v>118</v>
      </c>
      <c r="B16" s="18">
        <v>4512042</v>
      </c>
      <c r="C16" s="18">
        <v>4808928</v>
      </c>
      <c r="D16" s="79">
        <v>4777567.1824420691</v>
      </c>
      <c r="F16" s="90"/>
    </row>
    <row r="17" spans="1:6" x14ac:dyDescent="0.35">
      <c r="A17" s="12" t="s">
        <v>119</v>
      </c>
      <c r="B17" s="18">
        <v>4512761</v>
      </c>
      <c r="C17" s="18">
        <v>3613055</v>
      </c>
      <c r="D17" s="79">
        <v>3691069.9683279139</v>
      </c>
      <c r="F17" s="90"/>
    </row>
    <row r="18" spans="1:6" x14ac:dyDescent="0.35">
      <c r="A18" s="12" t="s">
        <v>120</v>
      </c>
      <c r="B18" s="18">
        <v>5330332</v>
      </c>
      <c r="C18" s="18">
        <v>3879227</v>
      </c>
      <c r="D18" s="79">
        <v>3768003.2930049878</v>
      </c>
      <c r="F18" s="90"/>
    </row>
    <row r="19" spans="1:6" x14ac:dyDescent="0.35">
      <c r="A19" s="12" t="s">
        <v>121</v>
      </c>
      <c r="B19" s="18">
        <v>13556945</v>
      </c>
      <c r="C19" s="18">
        <v>10751284</v>
      </c>
      <c r="D19" s="79">
        <v>11084087.819961872</v>
      </c>
      <c r="F19" s="90"/>
    </row>
    <row r="20" spans="1:6" ht="26.25" customHeight="1" x14ac:dyDescent="0.35">
      <c r="A20" s="28" t="s">
        <v>122</v>
      </c>
      <c r="B20" s="98">
        <f t="shared" ref="B20" si="2">SUM(B16:B19)</f>
        <v>27912080</v>
      </c>
      <c r="C20" s="98">
        <f t="shared" ref="C20:D20" si="3">SUM(C16:C19)</f>
        <v>23052494</v>
      </c>
      <c r="D20" s="98">
        <f t="shared" si="3"/>
        <v>23320728.263736844</v>
      </c>
      <c r="F20" s="90"/>
    </row>
  </sheetData>
  <hyperlinks>
    <hyperlink ref="A8" location="Contents!A1" display="Contents" xr:uid="{7B83B8AF-D8EC-4E08-A792-E2E94A6D7F03}"/>
    <hyperlink ref="A9" location="'Background Notes'!A1" display="Background Notes" xr:uid="{87942CA8-1AB1-45CA-994F-848516EB2C29}"/>
  </hyperlinks>
  <pageMargins left="0.7" right="0.7" top="0.75" bottom="0.75" header="0.3" footer="0.3"/>
  <pageSetup paperSize="9" scale="9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Contact</vt:lpstr>
      <vt:lpstr>Contents</vt:lpstr>
      <vt:lpstr>Table 1</vt:lpstr>
      <vt:lpstr>Table 2</vt:lpstr>
      <vt:lpstr>Table 3</vt:lpstr>
      <vt:lpstr>Table 4a</vt:lpstr>
      <vt:lpstr>Table 4b</vt:lpstr>
      <vt:lpstr>Table 5</vt:lpstr>
      <vt:lpstr>Table 6</vt:lpstr>
      <vt:lpstr>Figure 1</vt:lpstr>
      <vt:lpstr>Figure 2</vt:lpstr>
      <vt:lpstr>Figure 3</vt:lpstr>
      <vt:lpstr>Figure 4</vt:lpstr>
      <vt:lpstr>Figure 5</vt:lpstr>
      <vt:lpstr>Figures 6 &amp; 7</vt:lpstr>
      <vt:lpstr>Background Notes</vt:lpstr>
      <vt:lpstr>'Background Notes'!notestoreaders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2024-12-10T14:19:06Z</dcterms:modified>
</cp:coreProperties>
</file>