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DC3BD3EF-11BB-46F3-A2BA-3F1D5D71A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ure 10" sheetId="4" r:id="rId1"/>
    <sheet name="Data" sheetId="1" r:id="rId2"/>
    <sheet name="Metadata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J36" i="1"/>
  <c r="H36" i="1"/>
  <c r="H42" i="1"/>
  <c r="K33" i="1" l="1"/>
  <c r="K34" i="1"/>
  <c r="K35" i="1"/>
  <c r="K36" i="1"/>
  <c r="I33" i="1"/>
  <c r="I34" i="1"/>
  <c r="I35" i="1"/>
  <c r="I36" i="1"/>
  <c r="L60" i="1"/>
  <c r="L59" i="1"/>
  <c r="L58" i="1"/>
  <c r="L57" i="1"/>
  <c r="J60" i="1"/>
  <c r="J59" i="1"/>
  <c r="J58" i="1"/>
  <c r="J57" i="1"/>
  <c r="E33" i="1"/>
  <c r="M33" i="1" s="1"/>
  <c r="E37" i="1"/>
  <c r="N37" i="1" s="1"/>
  <c r="J37" i="1"/>
  <c r="L37" i="1"/>
  <c r="E36" i="1"/>
  <c r="E35" i="1"/>
  <c r="M35" i="1" s="1"/>
  <c r="E34" i="1"/>
  <c r="M34" i="1" s="1"/>
  <c r="M36" i="1" l="1"/>
  <c r="N36" i="1"/>
  <c r="E61" i="1"/>
  <c r="E60" i="1"/>
  <c r="N60" i="1" s="1"/>
  <c r="E59" i="1"/>
  <c r="N59" i="1" s="1"/>
  <c r="E58" i="1"/>
  <c r="N58" i="1" s="1"/>
  <c r="E57" i="1"/>
  <c r="N57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5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6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5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6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5" i="1"/>
  <c r="H61" i="1"/>
  <c r="E31" i="1"/>
  <c r="M31" i="1" s="1"/>
  <c r="E38" i="1"/>
  <c r="N38" i="1" s="1"/>
  <c r="E39" i="1"/>
  <c r="N39" i="1" s="1"/>
  <c r="E40" i="1"/>
  <c r="N40" i="1" s="1"/>
  <c r="E41" i="1"/>
  <c r="N41" i="1" s="1"/>
  <c r="E42" i="1"/>
  <c r="N42" i="1" s="1"/>
  <c r="E43" i="1"/>
  <c r="N43" i="1" s="1"/>
  <c r="E44" i="1"/>
  <c r="N44" i="1" s="1"/>
  <c r="E45" i="1"/>
  <c r="N45" i="1" s="1"/>
  <c r="E46" i="1"/>
  <c r="N46" i="1" s="1"/>
  <c r="E47" i="1"/>
  <c r="N47" i="1" s="1"/>
  <c r="E48" i="1"/>
  <c r="N48" i="1" s="1"/>
  <c r="E49" i="1"/>
  <c r="N49" i="1" s="1"/>
  <c r="E50" i="1"/>
  <c r="N50" i="1" s="1"/>
  <c r="E51" i="1"/>
  <c r="N51" i="1" s="1"/>
  <c r="E52" i="1"/>
  <c r="N52" i="1" s="1"/>
  <c r="E53" i="1"/>
  <c r="N53" i="1" s="1"/>
  <c r="E54" i="1"/>
  <c r="N54" i="1" s="1"/>
  <c r="E55" i="1"/>
  <c r="N55" i="1" s="1"/>
  <c r="E56" i="1"/>
  <c r="N56" i="1" s="1"/>
  <c r="N61" i="1"/>
  <c r="E32" i="1"/>
  <c r="M32" i="1" s="1"/>
</calcChain>
</file>

<file path=xl/sharedStrings.xml><?xml version="1.0" encoding="utf-8"?>
<sst xmlns="http://schemas.openxmlformats.org/spreadsheetml/2006/main" count="106" uniqueCount="51">
  <si>
    <t>Children</t>
  </si>
  <si>
    <t>Pension age</t>
  </si>
  <si>
    <t>Total</t>
  </si>
  <si>
    <t>Dependents per 1,000 of Working Age</t>
  </si>
  <si>
    <t>Working Age Population</t>
  </si>
  <si>
    <t>Estimate</t>
  </si>
  <si>
    <t>Projection</t>
  </si>
  <si>
    <t>Mid-Year</t>
  </si>
  <si>
    <t>National Statistics Theme:</t>
  </si>
  <si>
    <t>Population</t>
  </si>
  <si>
    <t>Year of Data</t>
  </si>
  <si>
    <t>Data Subset:</t>
  </si>
  <si>
    <t>Population Projections</t>
  </si>
  <si>
    <t>Dataset Title:</t>
  </si>
  <si>
    <t>Coverage:</t>
  </si>
  <si>
    <t>Northern Ireland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</si>
  <si>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</si>
  <si>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</si>
  <si>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</si>
  <si>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</si>
  <si>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</si>
  <si>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</si>
  <si>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</si>
  <si>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</si>
  <si>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</si>
  <si>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</si>
  <si>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</si>
  <si>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</si>
  <si>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</si>
  <si>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</si>
  <si>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</si>
  <si>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</si>
  <si>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</si>
  <si>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Dependency ratios</t>
  </si>
  <si>
    <t>x-axis labels</t>
  </si>
  <si>
    <t>child est</t>
  </si>
  <si>
    <t>child proj</t>
  </si>
  <si>
    <t>pension est</t>
  </si>
  <si>
    <t>pension proj</t>
  </si>
  <si>
    <t>tot est</t>
  </si>
  <si>
    <t>tot proj</t>
  </si>
  <si>
    <t>area</t>
  </si>
  <si>
    <t>2. Northern Ireland projections are developed by the Office for National Statistics on behalf of NISRA.</t>
  </si>
  <si>
    <t>Mid-2022 based population projections for Northern Ireland were published on 28th January 2025.</t>
  </si>
  <si>
    <t>Notes:
1. These projections are based on the mid-2022 population estimates and assumptions relating to future fertility, mortality and migration.</t>
  </si>
  <si>
    <t>NISRA 2022 National Population Projections webpage</t>
  </si>
  <si>
    <t>Figure 10: Estimated and projected dependency ratios for children and those of pensionable age, mid-1991 to mid-2047</t>
  </si>
  <si>
    <t>mid-1991 to mid-2047</t>
  </si>
  <si>
    <t>2022-based Northern Ireland Projections</t>
  </si>
  <si>
    <t>Shauna Dunlop</t>
  </si>
  <si>
    <t>Estimates are provided for mid-1991 to mid-2022, projections are provided for mid-2023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</si>
</sst>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9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u/>
      <sz val="10.45"/>
      <color indexed="12"/>
      <name val="Arial"/>
      <family val="2"/>
    </font>
    <font>
      <sz val="10"/>
      <color theme="1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  <font>
      <b/>
      <sz val="10"/>
      <color rgb="FF00205B"/>
      <name val="Arial"/>
      <family val="2"/>
    </font>
    <font>
      <sz val="10"/>
      <color rgb="FF00205B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2">
    <xf numFmtId="0" fontId="0" fillId="0" borderId="0"/>
    <xf numFmtId="40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</cellStyleXfs>
  <cellXfs count="125">
    <xf numFmtId="0" fontId="0" fillId="0" borderId="0" xfId="0"/>
    <xf numFmtId="0" fontId="10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11" fillId="2" borderId="0" xfId="6" applyFont="1" applyFill="1"/>
    <xf numFmtId="0" fontId="12" fillId="2" borderId="0" xfId="6" applyFont="1" applyFill="1"/>
    <xf numFmtId="0" fontId="11" fillId="0" borderId="0" xfId="6" applyFont="1"/>
    <xf numFmtId="0" fontId="2" fillId="2" borderId="2" xfId="6" applyFont="1" applyFill="1" applyBorder="1" applyAlignment="1">
      <alignment horizontal="left" wrapText="1"/>
    </xf>
    <xf numFmtId="0" fontId="12" fillId="2" borderId="3" xfId="6" applyFont="1" applyFill="1" applyBorder="1" applyAlignment="1">
      <alignment horizontal="left" wrapText="1"/>
    </xf>
    <xf numFmtId="0" fontId="2" fillId="2" borderId="5" xfId="6" applyFont="1" applyFill="1" applyBorder="1" applyAlignment="1">
      <alignment horizontal="left" wrapText="1"/>
    </xf>
    <xf numFmtId="0" fontId="12" fillId="2" borderId="1" xfId="6" applyFont="1" applyFill="1" applyBorder="1" applyAlignment="1">
      <alignment horizontal="left" wrapText="1"/>
    </xf>
    <xf numFmtId="0" fontId="13" fillId="2" borderId="0" xfId="6" applyFont="1" applyFill="1" applyAlignment="1">
      <alignment vertical="top"/>
    </xf>
    <xf numFmtId="0" fontId="2" fillId="2" borderId="5" xfId="6" applyFont="1" applyFill="1" applyBorder="1" applyAlignment="1">
      <alignment vertical="top" wrapText="1"/>
    </xf>
    <xf numFmtId="0" fontId="12" fillId="2" borderId="1" xfId="6" applyFont="1" applyFill="1" applyBorder="1" applyAlignment="1">
      <alignment wrapText="1"/>
    </xf>
    <xf numFmtId="0" fontId="2" fillId="2" borderId="5" xfId="6" applyFont="1" applyFill="1" applyBorder="1" applyAlignment="1">
      <alignment wrapText="1"/>
    </xf>
    <xf numFmtId="0" fontId="12" fillId="2" borderId="0" xfId="6" applyFont="1" applyFill="1" applyAlignment="1">
      <alignment wrapText="1"/>
    </xf>
    <xf numFmtId="0" fontId="12" fillId="2" borderId="6" xfId="6" applyFont="1" applyFill="1" applyBorder="1" applyAlignment="1">
      <alignment horizontal="left" vertical="top" wrapText="1" indent="1"/>
    </xf>
    <xf numFmtId="0" fontId="3" fillId="2" borderId="0" xfId="3" applyFill="1" applyBorder="1" applyAlignment="1" applyProtection="1">
      <alignment wrapText="1"/>
    </xf>
    <xf numFmtId="0" fontId="2" fillId="2" borderId="5" xfId="8" applyFont="1" applyFill="1" applyBorder="1" applyAlignment="1">
      <alignment horizontal="left" vertical="center"/>
    </xf>
    <xf numFmtId="0" fontId="12" fillId="2" borderId="0" xfId="8" applyFont="1" applyFill="1" applyAlignment="1">
      <alignment horizontal="left" vertical="center" wrapText="1"/>
    </xf>
    <xf numFmtId="0" fontId="12" fillId="2" borderId="6" xfId="6" applyFont="1" applyFill="1" applyBorder="1" applyAlignment="1">
      <alignment vertical="top" wrapText="1"/>
    </xf>
    <xf numFmtId="0" fontId="14" fillId="2" borderId="8" xfId="6" applyFont="1" applyFill="1" applyBorder="1" applyAlignment="1">
      <alignment wrapText="1"/>
    </xf>
    <xf numFmtId="0" fontId="12" fillId="2" borderId="9" xfId="6" applyFont="1" applyFill="1" applyBorder="1" applyAlignment="1">
      <alignment wrapText="1"/>
    </xf>
    <xf numFmtId="0" fontId="12" fillId="2" borderId="7" xfId="6" applyFont="1" applyFill="1" applyBorder="1" applyAlignment="1">
      <alignment vertical="top" wrapText="1"/>
    </xf>
    <xf numFmtId="0" fontId="3" fillId="2" borderId="5" xfId="4" applyFont="1" applyFill="1" applyBorder="1" applyAlignment="1" applyProtection="1">
      <alignment horizontal="left" wrapText="1"/>
    </xf>
    <xf numFmtId="0" fontId="3" fillId="2" borderId="0" xfId="4" applyFont="1" applyFill="1" applyBorder="1" applyAlignment="1" applyProtection="1">
      <alignment horizontal="left" wrapText="1"/>
    </xf>
    <xf numFmtId="0" fontId="3" fillId="2" borderId="1" xfId="4" applyFont="1" applyFill="1" applyBorder="1" applyAlignment="1" applyProtection="1">
      <alignment horizontal="left" wrapText="1"/>
    </xf>
    <xf numFmtId="0" fontId="12" fillId="2" borderId="5" xfId="8" applyFont="1" applyFill="1" applyBorder="1" applyAlignment="1">
      <alignment horizontal="left" wrapText="1"/>
    </xf>
    <xf numFmtId="0" fontId="12" fillId="2" borderId="0" xfId="8" quotePrefix="1" applyFont="1" applyFill="1" applyAlignment="1">
      <alignment horizontal="left" wrapText="1"/>
    </xf>
    <xf numFmtId="0" fontId="12" fillId="2" borderId="1" xfId="8" quotePrefix="1" applyFont="1" applyFill="1" applyBorder="1" applyAlignment="1">
      <alignment horizontal="left" wrapText="1"/>
    </xf>
    <xf numFmtId="0" fontId="12" fillId="2" borderId="8" xfId="6" applyFont="1" applyFill="1" applyBorder="1"/>
    <xf numFmtId="0" fontId="12" fillId="2" borderId="10" xfId="6" applyFont="1" applyFill="1" applyBorder="1"/>
    <xf numFmtId="0" fontId="12" fillId="2" borderId="9" xfId="6" applyFont="1" applyFill="1" applyBorder="1"/>
    <xf numFmtId="0" fontId="12" fillId="0" borderId="0" xfId="6" applyFont="1"/>
    <xf numFmtId="0" fontId="0" fillId="3" borderId="4" xfId="0" applyFill="1" applyBorder="1"/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1" xfId="0" applyFill="1" applyBorder="1"/>
    <xf numFmtId="3" fontId="0" fillId="4" borderId="12" xfId="0" applyNumberFormat="1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" fontId="0" fillId="4" borderId="19" xfId="0" applyNumberForma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10" fillId="4" borderId="20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6" fillId="2" borderId="4" xfId="6" applyFont="1" applyFill="1" applyBorder="1" applyAlignment="1">
      <alignment horizontal="left" vertical="top"/>
    </xf>
    <xf numFmtId="0" fontId="17" fillId="2" borderId="6" xfId="6" applyFont="1" applyFill="1" applyBorder="1" applyAlignment="1">
      <alignment horizontal="left" vertical="top"/>
    </xf>
    <xf numFmtId="0" fontId="17" fillId="2" borderId="7" xfId="6" applyFont="1" applyFill="1" applyBorder="1" applyAlignment="1">
      <alignment vertical="top"/>
    </xf>
    <xf numFmtId="0" fontId="16" fillId="2" borderId="4" xfId="6" applyFont="1" applyFill="1" applyBorder="1" applyAlignment="1">
      <alignment wrapText="1"/>
    </xf>
    <xf numFmtId="0" fontId="17" fillId="2" borderId="6" xfId="6" applyFont="1" applyFill="1" applyBorder="1" applyAlignment="1">
      <alignment wrapText="1"/>
    </xf>
    <xf numFmtId="0" fontId="17" fillId="2" borderId="6" xfId="6" applyFont="1" applyFill="1" applyBorder="1" applyAlignment="1">
      <alignment horizontal="left" vertical="top" wrapText="1" indent="1"/>
    </xf>
    <xf numFmtId="0" fontId="10" fillId="2" borderId="24" xfId="0" applyFont="1" applyFill="1" applyBorder="1" applyAlignment="1">
      <alignment horizontal="left"/>
    </xf>
    <xf numFmtId="3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3" fontId="0" fillId="2" borderId="25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0" fillId="0" borderId="20" xfId="0" applyNumberFormat="1" applyBorder="1" applyAlignment="1">
      <alignment horizontal="center"/>
    </xf>
    <xf numFmtId="0" fontId="10" fillId="2" borderId="16" xfId="0" applyFont="1" applyFill="1" applyBorder="1" applyAlignment="1">
      <alignment horizontal="left"/>
    </xf>
    <xf numFmtId="3" fontId="0" fillId="0" borderId="23" xfId="0" applyNumberFormat="1" applyBorder="1"/>
    <xf numFmtId="1" fontId="0" fillId="4" borderId="0" xfId="0" applyNumberFormat="1" applyFill="1" applyAlignment="1">
      <alignment horizontal="center"/>
    </xf>
    <xf numFmtId="1" fontId="0" fillId="4" borderId="26" xfId="0" applyNumberFormat="1" applyFill="1" applyBorder="1" applyAlignment="1">
      <alignment horizontal="center"/>
    </xf>
    <xf numFmtId="1" fontId="0" fillId="4" borderId="19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1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1" xfId="0" applyNumberFormat="1" applyFont="1" applyBorder="1"/>
    <xf numFmtId="165" fontId="1" fillId="0" borderId="0" xfId="0" applyNumberFormat="1" applyFont="1"/>
    <xf numFmtId="166" fontId="1" fillId="0" borderId="0" xfId="9" applyNumberFormat="1" applyFont="1" applyFill="1" applyBorder="1"/>
    <xf numFmtId="0" fontId="2" fillId="0" borderId="0" xfId="0" applyFont="1" applyAlignment="1">
      <alignment horizontal="center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1" fontId="18" fillId="0" borderId="0" xfId="0" applyNumberFormat="1" applyFont="1" applyAlignment="1">
      <alignment horizontal="left"/>
    </xf>
    <xf numFmtId="1" fontId="18" fillId="0" borderId="0" xfId="0" applyNumberFormat="1" applyFont="1"/>
    <xf numFmtId="3" fontId="18" fillId="0" borderId="0" xfId="0" applyNumberFormat="1" applyFont="1"/>
    <xf numFmtId="166" fontId="18" fillId="0" borderId="0" xfId="9" applyNumberFormat="1" applyFont="1" applyFill="1" applyBorder="1" applyAlignment="1">
      <alignment horizontal="left"/>
    </xf>
    <xf numFmtId="166" fontId="18" fillId="0" borderId="0" xfId="9" applyNumberFormat="1" applyFont="1" applyFill="1" applyBorder="1"/>
    <xf numFmtId="0" fontId="10" fillId="0" borderId="20" xfId="0" applyFont="1" applyBorder="1" applyAlignment="1">
      <alignment horizontal="left"/>
    </xf>
    <xf numFmtId="0" fontId="10" fillId="3" borderId="23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2" fillId="2" borderId="5" xfId="6" applyFont="1" applyFill="1" applyBorder="1" applyAlignment="1">
      <alignment wrapText="1"/>
    </xf>
    <xf numFmtId="0" fontId="12" fillId="2" borderId="0" xfId="6" applyFont="1" applyFill="1" applyAlignment="1">
      <alignment wrapText="1"/>
    </xf>
    <xf numFmtId="0" fontId="12" fillId="2" borderId="1" xfId="6" applyFont="1" applyFill="1" applyBorder="1" applyAlignment="1">
      <alignment wrapText="1"/>
    </xf>
    <xf numFmtId="0" fontId="12" fillId="2" borderId="5" xfId="8" applyFont="1" applyFill="1" applyBorder="1" applyAlignment="1">
      <alignment horizontal="left" vertical="center" wrapText="1"/>
    </xf>
    <xf numFmtId="0" fontId="12" fillId="2" borderId="0" xfId="8" quotePrefix="1" applyFont="1" applyFill="1" applyAlignment="1">
      <alignment horizontal="left" vertical="center" wrapText="1"/>
    </xf>
    <xf numFmtId="0" fontId="12" fillId="2" borderId="1" xfId="8" quotePrefix="1" applyFont="1" applyFill="1" applyBorder="1" applyAlignment="1">
      <alignment horizontal="left" vertical="center" wrapText="1"/>
    </xf>
    <xf numFmtId="0" fontId="15" fillId="2" borderId="5" xfId="2" applyFont="1" applyFill="1" applyBorder="1" applyAlignment="1" applyProtection="1">
      <alignment horizontal="left" wrapText="1"/>
    </xf>
    <xf numFmtId="0" fontId="3" fillId="2" borderId="0" xfId="4" applyFont="1" applyFill="1" applyBorder="1" applyAlignment="1" applyProtection="1">
      <alignment horizontal="left" wrapText="1"/>
    </xf>
    <xf numFmtId="0" fontId="3" fillId="2" borderId="1" xfId="4" applyFont="1" applyFill="1" applyBorder="1" applyAlignment="1" applyProtection="1">
      <alignment horizontal="left" wrapText="1"/>
    </xf>
    <xf numFmtId="0" fontId="14" fillId="2" borderId="5" xfId="6" applyFont="1" applyFill="1" applyBorder="1" applyAlignment="1">
      <alignment wrapText="1"/>
    </xf>
    <xf numFmtId="0" fontId="14" fillId="2" borderId="0" xfId="6" applyFont="1" applyFill="1" applyAlignment="1">
      <alignment wrapText="1"/>
    </xf>
    <xf numFmtId="0" fontId="14" fillId="2" borderId="1" xfId="6" applyFont="1" applyFill="1" applyBorder="1" applyAlignment="1">
      <alignment wrapText="1"/>
    </xf>
    <xf numFmtId="0" fontId="2" fillId="2" borderId="5" xfId="6" applyFont="1" applyFill="1" applyBorder="1" applyAlignment="1">
      <alignment wrapText="1"/>
    </xf>
    <xf numFmtId="0" fontId="1" fillId="2" borderId="5" xfId="6" applyFont="1" applyFill="1" applyBorder="1" applyAlignment="1">
      <alignment wrapText="1"/>
    </xf>
    <xf numFmtId="0" fontId="1" fillId="2" borderId="0" xfId="6" applyFont="1" applyFill="1" applyAlignment="1">
      <alignment wrapText="1"/>
    </xf>
    <xf numFmtId="0" fontId="1" fillId="2" borderId="1" xfId="6" applyFont="1" applyFill="1" applyBorder="1" applyAlignment="1">
      <alignment wrapText="1"/>
    </xf>
  </cellXfs>
  <cellStyles count="12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 3" xfId="7" xr:uid="{00000000-0005-0000-0000-000007000000}"/>
    <cellStyle name="Normal_HB_Claim_2004 2" xfId="8" xr:uid="{00000000-0005-0000-0000-000008000000}"/>
    <cellStyle name="Percent" xfId="9" builtinId="5"/>
    <cellStyle name="whole number" xfId="10" xr:uid="{00000000-0005-0000-0000-00000A000000}"/>
    <cellStyle name="whole number 2" xfId="11" xr:uid="{00000000-0005-0000-0000-00000B000000}"/>
  </cellStyles>
  <dxfs count="0"/>
  <tableStyles count="0" defaultTableStyle="TableStyleMedium9" defaultPivotStyle="PivotStyleLight16"/>
  <colors>
    <mruColors>
      <color rgb="FF1E2B50"/>
      <color rgb="FF2764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10: Estimated and projected dependency ratios for children and pension age, mid-1991 to mid-2047</a:t>
            </a:r>
          </a:p>
        </c:rich>
      </c:tx>
      <c:layout>
        <c:manualLayout>
          <c:xMode val="edge"/>
          <c:yMode val="edge"/>
          <c:x val="0.143560366110838"/>
          <c:y val="1.25312862537950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764365175949731E-2"/>
          <c:y val="0.13049400487830826"/>
          <c:w val="0.88084763201938554"/>
          <c:h val="0.74513482539322329"/>
        </c:manualLayout>
      </c:layout>
      <c:areaChart>
        <c:grouping val="standard"/>
        <c:varyColors val="0"/>
        <c:ser>
          <c:idx val="7"/>
          <c:order val="6"/>
          <c:tx>
            <c:strRef>
              <c:f>Data!$O$4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>
                <a:alpha val="30000"/>
              </a:schemeClr>
            </a:solidFill>
          </c:spPr>
          <c:val>
            <c:numRef>
              <c:f>Data!$O$5:$O$37</c:f>
              <c:numCache>
                <c:formatCode>General</c:formatCode>
                <c:ptCount val="33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800</c:v>
                </c:pt>
                <c:pt idx="26">
                  <c:v>800</c:v>
                </c:pt>
                <c:pt idx="27">
                  <c:v>800</c:v>
                </c:pt>
                <c:pt idx="28">
                  <c:v>800</c:v>
                </c:pt>
                <c:pt idx="29">
                  <c:v>800</c:v>
                </c:pt>
                <c:pt idx="30">
                  <c:v>800</c:v>
                </c:pt>
                <c:pt idx="3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D-47F8-B922-D35C3FFA4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546256"/>
        <c:axId val="772543904"/>
      </c:areaChart>
      <c:lineChart>
        <c:grouping val="standard"/>
        <c:varyColors val="0"/>
        <c:ser>
          <c:idx val="2"/>
          <c:order val="0"/>
          <c:tx>
            <c:v>Total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25"/>
            <c:bubble3D val="0"/>
            <c:spPr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3AD-47F8-B922-D35C3FFA4C12}"/>
              </c:ext>
            </c:extLst>
          </c:dPt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Data!$M$5:$M$61</c:f>
              <c:numCache>
                <c:formatCode>#,##0</c:formatCode>
                <c:ptCount val="57"/>
                <c:pt idx="0">
                  <c:v>701</c:v>
                </c:pt>
                <c:pt idx="1">
                  <c:v>696</c:v>
                </c:pt>
                <c:pt idx="2">
                  <c:v>691</c:v>
                </c:pt>
                <c:pt idx="3">
                  <c:v>685</c:v>
                </c:pt>
                <c:pt idx="4">
                  <c:v>681</c:v>
                </c:pt>
                <c:pt idx="5">
                  <c:v>673</c:v>
                </c:pt>
                <c:pt idx="6">
                  <c:v>666</c:v>
                </c:pt>
                <c:pt idx="7">
                  <c:v>661</c:v>
                </c:pt>
                <c:pt idx="8">
                  <c:v>657</c:v>
                </c:pt>
                <c:pt idx="9">
                  <c:v>649</c:v>
                </c:pt>
                <c:pt idx="10">
                  <c:v>641</c:v>
                </c:pt>
                <c:pt idx="11">
                  <c:v>632</c:v>
                </c:pt>
                <c:pt idx="12">
                  <c:v>625</c:v>
                </c:pt>
                <c:pt idx="13">
                  <c:v>619</c:v>
                </c:pt>
                <c:pt idx="14">
                  <c:v>613</c:v>
                </c:pt>
                <c:pt idx="15">
                  <c:v>609</c:v>
                </c:pt>
                <c:pt idx="16">
                  <c:v>607</c:v>
                </c:pt>
                <c:pt idx="17">
                  <c:v>608</c:v>
                </c:pt>
                <c:pt idx="18">
                  <c:v>611</c:v>
                </c:pt>
                <c:pt idx="19">
                  <c:v>613</c:v>
                </c:pt>
                <c:pt idx="20">
                  <c:v>611</c:v>
                </c:pt>
                <c:pt idx="21">
                  <c:v>611</c:v>
                </c:pt>
                <c:pt idx="22">
                  <c:v>610</c:v>
                </c:pt>
                <c:pt idx="23">
                  <c:v>609</c:v>
                </c:pt>
                <c:pt idx="24">
                  <c:v>606</c:v>
                </c:pt>
                <c:pt idx="25">
                  <c:v>605.42337986999996</c:v>
                </c:pt>
                <c:pt idx="26">
                  <c:v>602.34059180999088</c:v>
                </c:pt>
                <c:pt idx="27">
                  <c:v>600.73919634002436</c:v>
                </c:pt>
                <c:pt idx="28">
                  <c:v>589.32200906638514</c:v>
                </c:pt>
                <c:pt idx="29">
                  <c:v>584.43122659263247</c:v>
                </c:pt>
                <c:pt idx="30">
                  <c:v>585.27034299255865</c:v>
                </c:pt>
                <c:pt idx="31">
                  <c:v>583.51277473597656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AD-47F8-B922-D35C3FFA4C12}"/>
            </c:ext>
          </c:extLst>
        </c:ser>
        <c:ser>
          <c:idx val="6"/>
          <c:order val="1"/>
          <c:tx>
            <c:v>Total (Projections)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dPt>
            <c:idx val="27"/>
            <c:marker>
              <c:symbol val="diamond"/>
              <c:size val="8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3AD-47F8-B922-D35C3FFA4C12}"/>
              </c:ext>
            </c:extLst>
          </c:dPt>
          <c:dPt>
            <c:idx val="31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6E55-478D-85B6-62882F44934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C-84AB-426E-9939-6F88000CB2C6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5-13AD-47F8-B922-D35C3FFA4C12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6-13AD-47F8-B922-D35C3FFA4C12}"/>
              </c:ext>
            </c:extLst>
          </c:dPt>
          <c:dPt>
            <c:idx val="56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4AB-426E-9939-6F88000CB2C6}"/>
              </c:ext>
            </c:extLst>
          </c:dPt>
          <c:dLbls>
            <c:dLbl>
              <c:idx val="2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AD-47F8-B922-D35C3FFA4C12}"/>
                </c:ext>
              </c:extLst>
            </c:dLbl>
            <c:dLbl>
              <c:idx val="3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55-478D-85B6-62882F44934F}"/>
                </c:ext>
              </c:extLst>
            </c:dLbl>
            <c:dLbl>
              <c:idx val="5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3AD-47F8-B922-D35C3FFA4C12}"/>
                </c:ext>
              </c:extLst>
            </c:dLbl>
            <c:dLbl>
              <c:idx val="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B-426E-9939-6F88000CB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Data!$N$5:$N$61</c:f>
              <c:numCache>
                <c:formatCode>General</c:formatCode>
                <c:ptCount val="57"/>
                <c:pt idx="31" formatCode="0">
                  <c:v>583.51277473597656</c:v>
                </c:pt>
                <c:pt idx="32" formatCode="0">
                  <c:v>584.49812549215108</c:v>
                </c:pt>
                <c:pt idx="33" formatCode="0">
                  <c:v>585.22404303258304</c:v>
                </c:pt>
                <c:pt idx="34" formatCode="0">
                  <c:v>586.02192436643213</c:v>
                </c:pt>
                <c:pt idx="35" formatCode="0">
                  <c:v>583.17473388952703</c:v>
                </c:pt>
                <c:pt idx="36" formatCode="0">
                  <c:v>570.09998516628752</c:v>
                </c:pt>
                <c:pt idx="37" formatCode="0">
                  <c:v>561.61011887559471</c:v>
                </c:pt>
                <c:pt idx="38" formatCode="0">
                  <c:v>564.06240462123196</c:v>
                </c:pt>
                <c:pt idx="39" formatCode="0">
                  <c:v>567.16303889812752</c:v>
                </c:pt>
                <c:pt idx="40" formatCode="0">
                  <c:v>570.61351857729028</c:v>
                </c:pt>
                <c:pt idx="41" formatCode="0">
                  <c:v>573.93186396033457</c:v>
                </c:pt>
                <c:pt idx="42" formatCode="0">
                  <c:v>577.4050794657212</c:v>
                </c:pt>
                <c:pt idx="43" formatCode="0">
                  <c:v>580.9880506509719</c:v>
                </c:pt>
                <c:pt idx="44" formatCode="0">
                  <c:v>584.85136450062873</c:v>
                </c:pt>
                <c:pt idx="45" formatCode="0">
                  <c:v>588.82797620600581</c:v>
                </c:pt>
                <c:pt idx="46" formatCode="0">
                  <c:v>592.8215159883971</c:v>
                </c:pt>
                <c:pt idx="47" formatCode="0">
                  <c:v>596.72682767570484</c:v>
                </c:pt>
                <c:pt idx="48" formatCode="0">
                  <c:v>601.5613614900941</c:v>
                </c:pt>
                <c:pt idx="49" formatCode="0">
                  <c:v>606.50700526190076</c:v>
                </c:pt>
                <c:pt idx="50" formatCode="0">
                  <c:v>610.51408029157142</c:v>
                </c:pt>
                <c:pt idx="51" formatCode="0">
                  <c:v>613.66672680097395</c:v>
                </c:pt>
                <c:pt idx="52" formatCode="0">
                  <c:v>617.20596156700435</c:v>
                </c:pt>
                <c:pt idx="53" formatCode="0">
                  <c:v>615.86166663447841</c:v>
                </c:pt>
                <c:pt idx="54" formatCode="0">
                  <c:v>605.11479831623728</c:v>
                </c:pt>
                <c:pt idx="55" formatCode="0">
                  <c:v>598.89621603479327</c:v>
                </c:pt>
                <c:pt idx="56" formatCode="0">
                  <c:v>604.77676557831467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AD-47F8-B922-D35C3FFA4C12}"/>
            </c:ext>
          </c:extLst>
        </c:ser>
        <c:ser>
          <c:idx val="0"/>
          <c:order val="2"/>
          <c:tx>
            <c:v>Children</c:v>
          </c:tx>
          <c:spPr>
            <a:ln w="25400">
              <a:solidFill>
                <a:srgbClr val="1E2B50"/>
              </a:solidFill>
              <a:prstDash val="solid"/>
            </a:ln>
          </c:spPr>
          <c:marker>
            <c:symbol val="none"/>
          </c:marker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Data!$I$5:$I$61</c:f>
              <c:numCache>
                <c:formatCode>0</c:formatCode>
                <c:ptCount val="57"/>
                <c:pt idx="0">
                  <c:v>441</c:v>
                </c:pt>
                <c:pt idx="1">
                  <c:v>437</c:v>
                </c:pt>
                <c:pt idx="2">
                  <c:v>433</c:v>
                </c:pt>
                <c:pt idx="3">
                  <c:v>428</c:v>
                </c:pt>
                <c:pt idx="4">
                  <c:v>424</c:v>
                </c:pt>
                <c:pt idx="5">
                  <c:v>418</c:v>
                </c:pt>
                <c:pt idx="6">
                  <c:v>412</c:v>
                </c:pt>
                <c:pt idx="7">
                  <c:v>407</c:v>
                </c:pt>
                <c:pt idx="8">
                  <c:v>402</c:v>
                </c:pt>
                <c:pt idx="9">
                  <c:v>395</c:v>
                </c:pt>
                <c:pt idx="10">
                  <c:v>386</c:v>
                </c:pt>
                <c:pt idx="11">
                  <c:v>376</c:v>
                </c:pt>
                <c:pt idx="12">
                  <c:v>368</c:v>
                </c:pt>
                <c:pt idx="13">
                  <c:v>360</c:v>
                </c:pt>
                <c:pt idx="14">
                  <c:v>354</c:v>
                </c:pt>
                <c:pt idx="15">
                  <c:v>348</c:v>
                </c:pt>
                <c:pt idx="16">
                  <c:v>344</c:v>
                </c:pt>
                <c:pt idx="17">
                  <c:v>342</c:v>
                </c:pt>
                <c:pt idx="18">
                  <c:v>341</c:v>
                </c:pt>
                <c:pt idx="19">
                  <c:v>340</c:v>
                </c:pt>
                <c:pt idx="20">
                  <c:v>338</c:v>
                </c:pt>
                <c:pt idx="21">
                  <c:v>338</c:v>
                </c:pt>
                <c:pt idx="22">
                  <c:v>337</c:v>
                </c:pt>
                <c:pt idx="23">
                  <c:v>335</c:v>
                </c:pt>
                <c:pt idx="24">
                  <c:v>334</c:v>
                </c:pt>
                <c:pt idx="25">
                  <c:v>334.51130438000001</c:v>
                </c:pt>
                <c:pt idx="26">
                  <c:v>334.61854380608338</c:v>
                </c:pt>
                <c:pt idx="27">
                  <c:v>334.21435717816445</c:v>
                </c:pt>
                <c:pt idx="28">
                  <c:v>328.45258211693425</c:v>
                </c:pt>
                <c:pt idx="29">
                  <c:v>328.45258211693431</c:v>
                </c:pt>
                <c:pt idx="30">
                  <c:v>326.97812093042063</c:v>
                </c:pt>
                <c:pt idx="31">
                  <c:v>322.77488516579058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AD-47F8-B922-D35C3FFA4C12}"/>
            </c:ext>
          </c:extLst>
        </c:ser>
        <c:ser>
          <c:idx val="3"/>
          <c:order val="3"/>
          <c:tx>
            <c:v>Children (Projections)</c:v>
          </c:tx>
          <c:spPr>
            <a:ln w="25400">
              <a:solidFill>
                <a:srgbClr val="1E2B50"/>
              </a:solidFill>
              <a:prstDash val="sysDash"/>
            </a:ln>
          </c:spPr>
          <c:marker>
            <c:symbol val="none"/>
          </c:marker>
          <c:dPt>
            <c:idx val="27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3AD-47F8-B922-D35C3FFA4C12}"/>
              </c:ext>
            </c:extLst>
          </c:dPt>
          <c:dPt>
            <c:idx val="31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6E55-478D-85B6-62882F44934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D-84AB-426E-9939-6F88000CB2C6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A-13AD-47F8-B922-D35C3FFA4C12}"/>
              </c:ext>
            </c:extLst>
          </c:dPt>
          <c:dPt>
            <c:idx val="56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2764AE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4AB-426E-9939-6F88000CB2C6}"/>
              </c:ext>
            </c:extLst>
          </c:dPt>
          <c:dLbls>
            <c:dLbl>
              <c:idx val="27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t" anchorCtr="0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3AD-47F8-B922-D35C3FFA4C12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E55-478D-85B6-62882F44934F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4AB-426E-9939-6F88000CB2C6}"/>
                </c:ext>
              </c:extLst>
            </c:dLbl>
            <c:dLbl>
              <c:idx val="52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t" anchorCtr="0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3AD-47F8-B922-D35C3FFA4C12}"/>
                </c:ext>
              </c:extLst>
            </c:dLbl>
            <c:dLbl>
              <c:idx val="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B-426E-9939-6F88000CB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 lIns="38100" tIns="19050" rIns="38100" bIns="19050" anchor="t" anchorCtr="0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Data!$J$5:$J$61</c:f>
              <c:numCache>
                <c:formatCode>#,##0</c:formatCode>
                <c:ptCount val="57"/>
                <c:pt idx="31" formatCode="0">
                  <c:v>322.77488516579058</c:v>
                </c:pt>
                <c:pt idx="32" formatCode="0">
                  <c:v>319.4372679563985</c:v>
                </c:pt>
                <c:pt idx="33" formatCode="0">
                  <c:v>314.71154629219092</c:v>
                </c:pt>
                <c:pt idx="34" formatCode="0">
                  <c:v>309.90665368344293</c:v>
                </c:pt>
                <c:pt idx="35" formatCode="0">
                  <c:v>304.37347467015138</c:v>
                </c:pt>
                <c:pt idx="36" formatCode="0">
                  <c:v>296.40671431020411</c:v>
                </c:pt>
                <c:pt idx="37" formatCode="0">
                  <c:v>289.32014205986809</c:v>
                </c:pt>
                <c:pt idx="38" formatCode="0">
                  <c:v>284.75963747233021</c:v>
                </c:pt>
                <c:pt idx="39" formatCode="0">
                  <c:v>280.5012399924089</c:v>
                </c:pt>
                <c:pt idx="40" formatCode="0">
                  <c:v>276.0672497426421</c:v>
                </c:pt>
                <c:pt idx="41" formatCode="0">
                  <c:v>271.41194737113932</c:v>
                </c:pt>
                <c:pt idx="42" formatCode="0">
                  <c:v>267.30437651838889</c:v>
                </c:pt>
                <c:pt idx="43" formatCode="0">
                  <c:v>263.60880068745229</c:v>
                </c:pt>
                <c:pt idx="44" formatCode="0">
                  <c:v>260.19199175389809</c:v>
                </c:pt>
                <c:pt idx="45" formatCode="0">
                  <c:v>257.30517362832319</c:v>
                </c:pt>
                <c:pt idx="46" formatCode="0">
                  <c:v>254.9245865817027</c:v>
                </c:pt>
                <c:pt idx="47" formatCode="0">
                  <c:v>252.54252859985789</c:v>
                </c:pt>
                <c:pt idx="48" formatCode="0">
                  <c:v>251.67032910938011</c:v>
                </c:pt>
                <c:pt idx="49" formatCode="0">
                  <c:v>251.13737883454721</c:v>
                </c:pt>
                <c:pt idx="50" formatCode="0">
                  <c:v>250.7374680181801</c:v>
                </c:pt>
                <c:pt idx="51" formatCode="0">
                  <c:v>250.49984910999839</c:v>
                </c:pt>
                <c:pt idx="52" formatCode="0">
                  <c:v>250.58326565394961</c:v>
                </c:pt>
                <c:pt idx="53" formatCode="0">
                  <c:v>250.13201929343319</c:v>
                </c:pt>
                <c:pt idx="54" formatCode="0">
                  <c:v>248.42340479094909</c:v>
                </c:pt>
                <c:pt idx="55" formatCode="0">
                  <c:v>247.59745944511539</c:v>
                </c:pt>
                <c:pt idx="56" formatCode="0">
                  <c:v>248.79617300553471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AD-47F8-B922-D35C3FFA4C12}"/>
            </c:ext>
          </c:extLst>
        </c:ser>
        <c:ser>
          <c:idx val="1"/>
          <c:order val="4"/>
          <c:tx>
            <c:v>Pension Age</c:v>
          </c:tx>
          <c:spPr>
            <a:ln w="25400">
              <a:solidFill>
                <a:srgbClr val="2764AE"/>
              </a:solidFill>
              <a:prstDash val="solid"/>
            </a:ln>
          </c:spPr>
          <c:marker>
            <c:symbol val="none"/>
          </c:marker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Data!$K$5:$K$61</c:f>
              <c:numCache>
                <c:formatCode>#,##0</c:formatCode>
                <c:ptCount val="57"/>
                <c:pt idx="0">
                  <c:v>261</c:v>
                </c:pt>
                <c:pt idx="1">
                  <c:v>259</c:v>
                </c:pt>
                <c:pt idx="2">
                  <c:v>258</c:v>
                </c:pt>
                <c:pt idx="3">
                  <c:v>257</c:v>
                </c:pt>
                <c:pt idx="4">
                  <c:v>256</c:v>
                </c:pt>
                <c:pt idx="5">
                  <c:v>255</c:v>
                </c:pt>
                <c:pt idx="6">
                  <c:v>254</c:v>
                </c:pt>
                <c:pt idx="7">
                  <c:v>254</c:v>
                </c:pt>
                <c:pt idx="8">
                  <c:v>255</c:v>
                </c:pt>
                <c:pt idx="9">
                  <c:v>254</c:v>
                </c:pt>
                <c:pt idx="10">
                  <c:v>255</c:v>
                </c:pt>
                <c:pt idx="11">
                  <c:v>255</c:v>
                </c:pt>
                <c:pt idx="12">
                  <c:v>257</c:v>
                </c:pt>
                <c:pt idx="13">
                  <c:v>259</c:v>
                </c:pt>
                <c:pt idx="14">
                  <c:v>260</c:v>
                </c:pt>
                <c:pt idx="15">
                  <c:v>261</c:v>
                </c:pt>
                <c:pt idx="16">
                  <c:v>263</c:v>
                </c:pt>
                <c:pt idx="17">
                  <c:v>266</c:v>
                </c:pt>
                <c:pt idx="18">
                  <c:v>270</c:v>
                </c:pt>
                <c:pt idx="19">
                  <c:v>273</c:v>
                </c:pt>
                <c:pt idx="20">
                  <c:v>273</c:v>
                </c:pt>
                <c:pt idx="21">
                  <c:v>273.11148080286927</c:v>
                </c:pt>
                <c:pt idx="22">
                  <c:v>273.09971603411265</c:v>
                </c:pt>
                <c:pt idx="23">
                  <c:v>272.843440236535</c:v>
                </c:pt>
                <c:pt idx="24">
                  <c:v>271.83981732055702</c:v>
                </c:pt>
                <c:pt idx="25">
                  <c:v>270.85686213833168</c:v>
                </c:pt>
                <c:pt idx="26">
                  <c:v>267.7220480039075</c:v>
                </c:pt>
                <c:pt idx="27">
                  <c:v>266.52483916185986</c:v>
                </c:pt>
                <c:pt idx="28">
                  <c:v>260.86942694945088</c:v>
                </c:pt>
                <c:pt idx="29">
                  <c:v>255.97864447569819</c:v>
                </c:pt>
                <c:pt idx="30">
                  <c:v>258.29222206213802</c:v>
                </c:pt>
                <c:pt idx="31">
                  <c:v>260.73788957018598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3AD-47F8-B922-D35C3FFA4C12}"/>
            </c:ext>
          </c:extLst>
        </c:ser>
        <c:ser>
          <c:idx val="4"/>
          <c:order val="5"/>
          <c:tx>
            <c:v>Pension Age (Projections)</c:v>
          </c:tx>
          <c:spPr>
            <a:ln w="25400">
              <a:solidFill>
                <a:srgbClr val="2764AE"/>
              </a:solidFill>
              <a:prstDash val="sysDash"/>
            </a:ln>
          </c:spPr>
          <c:marker>
            <c:symbol val="none"/>
          </c:marker>
          <c:dPt>
            <c:idx val="27"/>
            <c:marker>
              <c:symbol val="diamond"/>
              <c:size val="8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3AD-47F8-B922-D35C3FFA4C12}"/>
              </c:ext>
            </c:extLst>
          </c:dPt>
          <c:dPt>
            <c:idx val="31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6E55-478D-85B6-62882F44934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E-84AB-426E-9939-6F88000CB2C6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E-13AD-47F8-B922-D35C3FFA4C12}"/>
              </c:ext>
            </c:extLst>
          </c:dPt>
          <c:dPt>
            <c:idx val="56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2764AE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4AB-426E-9939-6F88000CB2C6}"/>
              </c:ext>
            </c:extLst>
          </c:dPt>
          <c:dLbls>
            <c:dLbl>
              <c:idx val="2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AD-47F8-B922-D35C3FFA4C12}"/>
                </c:ext>
              </c:extLst>
            </c:dLbl>
            <c:dLbl>
              <c:idx val="3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E55-478D-85B6-62882F44934F}"/>
                </c:ext>
              </c:extLst>
            </c:dLbl>
            <c:dLbl>
              <c:idx val="5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3AD-47F8-B922-D35C3FFA4C12}"/>
                </c:ext>
              </c:extLst>
            </c:dLbl>
            <c:dLbl>
              <c:idx val="5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B-426E-9939-6F88000CB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Data!$H$5:$H$61</c:f>
              <c:numCache>
                <c:formatCode>0</c:formatCode>
                <c:ptCount val="57"/>
                <c:pt idx="0">
                  <c:v>1991</c:v>
                </c:pt>
                <c:pt idx="31">
                  <c:v>2022</c:v>
                </c:pt>
                <c:pt idx="37">
                  <c:v>2028</c:v>
                </c:pt>
                <c:pt idx="56">
                  <c:v>2047</c:v>
                </c:pt>
              </c:numCache>
            </c:numRef>
          </c:cat>
          <c:val>
            <c:numRef>
              <c:f>Data!$L$5:$L$61</c:f>
              <c:numCache>
                <c:formatCode>#,##0</c:formatCode>
                <c:ptCount val="57"/>
                <c:pt idx="31" formatCode="0">
                  <c:v>260.73788957018598</c:v>
                </c:pt>
                <c:pt idx="32" formatCode="0">
                  <c:v>265.06085753575258</c:v>
                </c:pt>
                <c:pt idx="33" formatCode="0">
                  <c:v>270.51249674039212</c:v>
                </c:pt>
                <c:pt idx="34" formatCode="0">
                  <c:v>276.11527068298921</c:v>
                </c:pt>
                <c:pt idx="35" formatCode="0">
                  <c:v>278.80125921937571</c:v>
                </c:pt>
                <c:pt idx="36" formatCode="0">
                  <c:v>273.69327085608342</c:v>
                </c:pt>
                <c:pt idx="37" formatCode="0">
                  <c:v>272.28997681572667</c:v>
                </c:pt>
                <c:pt idx="38" formatCode="0">
                  <c:v>279.30276714890181</c:v>
                </c:pt>
                <c:pt idx="39" formatCode="0">
                  <c:v>286.66179890571868</c:v>
                </c:pt>
                <c:pt idx="40" formatCode="0">
                  <c:v>294.54626883464817</c:v>
                </c:pt>
                <c:pt idx="41" formatCode="0">
                  <c:v>302.5199165891953</c:v>
                </c:pt>
                <c:pt idx="42" formatCode="0">
                  <c:v>310.10070294733231</c:v>
                </c:pt>
                <c:pt idx="43" formatCode="0">
                  <c:v>317.37924996351961</c:v>
                </c:pt>
                <c:pt idx="44" formatCode="0">
                  <c:v>324.6593727467307</c:v>
                </c:pt>
                <c:pt idx="45" formatCode="0">
                  <c:v>331.52280257768268</c:v>
                </c:pt>
                <c:pt idx="46" formatCode="0">
                  <c:v>337.89692940669443</c:v>
                </c:pt>
                <c:pt idx="47" formatCode="0">
                  <c:v>344.18429907584692</c:v>
                </c:pt>
                <c:pt idx="48" formatCode="0">
                  <c:v>349.89103238071402</c:v>
                </c:pt>
                <c:pt idx="49" formatCode="0">
                  <c:v>355.36962642735358</c:v>
                </c:pt>
                <c:pt idx="50" formatCode="0">
                  <c:v>359.77661227339132</c:v>
                </c:pt>
                <c:pt idx="51" formatCode="0">
                  <c:v>363.16687769097558</c:v>
                </c:pt>
                <c:pt idx="52" formatCode="0">
                  <c:v>366.62269591305471</c:v>
                </c:pt>
                <c:pt idx="53" formatCode="0">
                  <c:v>365.72964734104522</c:v>
                </c:pt>
                <c:pt idx="54" formatCode="0">
                  <c:v>356.69139352528822</c:v>
                </c:pt>
                <c:pt idx="55" formatCode="0">
                  <c:v>351.29875658967791</c:v>
                </c:pt>
                <c:pt idx="56" formatCode="0">
                  <c:v>355.98059257277993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3AD-47F8-B922-D35C3FFA4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546256"/>
        <c:axId val="772543904"/>
      </c:lineChart>
      <c:catAx>
        <c:axId val="77254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Mid-Year</a:t>
                </a:r>
              </a:p>
            </c:rich>
          </c:tx>
          <c:layout>
            <c:manualLayout>
              <c:xMode val="edge"/>
              <c:yMode val="edge"/>
              <c:x val="0.51210406273422582"/>
              <c:y val="0.954964579270851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543904"/>
        <c:crosses val="autoZero"/>
        <c:auto val="1"/>
        <c:lblAlgn val="ctr"/>
        <c:lblOffset val="100"/>
        <c:tickLblSkip val="1"/>
        <c:noMultiLvlLbl val="0"/>
      </c:catAx>
      <c:valAx>
        <c:axId val="772543904"/>
        <c:scaling>
          <c:orientation val="minMax"/>
          <c:max val="8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Dependency Ratio</a:t>
                </a:r>
              </a:p>
            </c:rich>
          </c:tx>
          <c:layout>
            <c:manualLayout>
              <c:xMode val="edge"/>
              <c:yMode val="edge"/>
              <c:x val="1.683271679064682E-2"/>
              <c:y val="0.3417138531664732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546256"/>
        <c:crosses val="autoZero"/>
        <c:crossBetween val="midCat"/>
      </c:valAx>
    </c:plotArea>
    <c:legend>
      <c:legendPos val="t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Chart 1" descr="Figure 10: Estimated and projected dependency ratios for children and pension age, mid-1991 to mid-2047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0.27511</cdr:x>
      <cdr:y>0.13133</cdr:y>
    </cdr:from>
    <cdr:to>
      <cdr:x>0.40559</cdr:x>
      <cdr:y>0.17785</cdr:y>
    </cdr:to>
    <cdr:sp macro="" textlink="">
      <cdr:nvSpPr>
        <cdr:cNvPr id="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203" y="797430"/>
          <a:ext cx="1213305" cy="282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ESTIMATES</a:t>
          </a:r>
        </a:p>
      </cdr:txBody>
    </cdr:sp>
  </cdr:relSizeAnchor>
  <cdr:relSizeAnchor xmlns:cdr="http://schemas.openxmlformats.org/drawingml/2006/chartDrawing">
    <cdr:from>
      <cdr:x>0.69536</cdr:x>
      <cdr:y>0.13035</cdr:y>
    </cdr:from>
    <cdr:to>
      <cdr:x>0.85409</cdr:x>
      <cdr:y>0.17688</cdr:y>
    </cdr:to>
    <cdr:sp macro="" textlink="">
      <cdr:nvSpPr>
        <cdr:cNvPr id="1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5993" y="791525"/>
          <a:ext cx="1475996" cy="282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/>
              </a:solidFill>
              <a:latin typeface="Calibri" panose="020F0502020204030204" pitchFamily="34" charset="0"/>
              <a:cs typeface="Arial"/>
            </a:rPr>
            <a:t>PROJECTIONS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638645</xdr:colOff>
      <xdr:row>7</xdr:row>
      <xdr:rowOff>150474</xdr:rowOff>
    </xdr:from>
    <xdr:to>
      <xdr:col>3</xdr:col>
      <xdr:colOff>2189028</xdr:colOff>
      <xdr:row>11</xdr:row>
      <xdr:rowOff>26649</xdr:rowOff>
    </xdr:to>
    <xdr:pic>
      <xdr:nvPicPr>
        <xdr:cNvPr id="5" name="Picture 11" title="NISRA logo">
          <a:extLst>
            <a:ext uri="{FF2B5EF4-FFF2-40B4-BE49-F238E27FC236}">
              <a16:creationId xmlns:a16="http://schemas.microsoft.com/office/drawing/2014/main" id="{C1C889C9-1491-49B4-AC85-1D3EA21C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720" y="1664949"/>
          <a:ext cx="15503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38100</xdr:colOff>
      <xdr:row>7</xdr:row>
      <xdr:rowOff>133350</xdr:rowOff>
    </xdr:from>
    <xdr:ext cx="639458" cy="645774"/>
    <xdr:pic>
      <xdr:nvPicPr>
        <xdr:cNvPr id="6" name="Picture 5" descr="Accredited Official Statistics Logo.">
          <a:extLst>
            <a:ext uri="{FF2B5EF4-FFF2-40B4-BE49-F238E27FC236}">
              <a16:creationId xmlns:a16="http://schemas.microsoft.com/office/drawing/2014/main" id="{9B9A7B53-A753-43B3-AC71-88192F92F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1647825"/>
          <a:ext cx="639458" cy="645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27"/>
  <sheetViews>
    <sheetView showGridLines="0" zoomScaleNormal="100" workbookViewId="0"/>
  </sheetViews>
  <sheetFormatPr defaultColWidth="0" defaultRowHeight="12.75" zeroHeight="1" x14ac:dyDescent="0.2"/>
  <cols>
    <col min="1" max="2" width="13.140625" customWidth="1"/>
    <col min="3" max="5" width="12.140625" customWidth="1"/>
    <col min="6" max="6" width="11.7109375" customWidth="1"/>
    <col min="7" max="7" width="1.7109375" style="86" customWidth="1"/>
    <col min="8" max="8" width="11.42578125" style="96" hidden="1" customWidth="1"/>
    <col min="9" max="9" width="8" style="97" hidden="1" customWidth="1"/>
    <col min="10" max="10" width="8.42578125" style="97" hidden="1" customWidth="1"/>
    <col min="11" max="11" width="10.5703125" style="97" hidden="1" customWidth="1"/>
    <col min="12" max="12" width="11" style="97" hidden="1" customWidth="1"/>
    <col min="13" max="13" width="6.28515625" style="97" hidden="1" customWidth="1"/>
    <col min="14" max="14" width="6.42578125" style="97" hidden="1" customWidth="1"/>
    <col min="15" max="15" width="4.42578125" style="97" hidden="1" customWidth="1"/>
    <col min="16" max="16" width="34.85546875" style="86" customWidth="1"/>
    <col min="17" max="17" width="38.85546875" style="86" hidden="1" customWidth="1"/>
    <col min="18" max="21" width="11.7109375" style="86" hidden="1" customWidth="1"/>
    <col min="22" max="25" width="9.85546875" style="86" hidden="1" customWidth="1"/>
    <col min="26" max="26" width="12" style="86" hidden="1" customWidth="1"/>
    <col min="27" max="43" width="9.85546875" style="86" hidden="1" customWidth="1"/>
    <col min="44" max="46" width="8.85546875" style="86" hidden="1" customWidth="1"/>
    <col min="47" max="49" width="13.28515625" style="86" hidden="1" customWidth="1"/>
    <col min="50" max="51" width="8.85546875" style="86" hidden="1" customWidth="1"/>
    <col min="52" max="16384" width="0" style="86" hidden="1"/>
  </cols>
  <sheetData>
    <row r="1" spans="1:51" x14ac:dyDescent="0.2">
      <c r="A1" s="1" t="s">
        <v>46</v>
      </c>
      <c r="B1" s="1"/>
      <c r="C1" s="2"/>
      <c r="D1" s="2"/>
      <c r="E1" s="2"/>
      <c r="F1" s="2"/>
      <c r="G1" s="85"/>
      <c r="H1" s="94"/>
      <c r="I1" s="95"/>
      <c r="J1" s="95"/>
      <c r="K1" s="95"/>
      <c r="L1" s="95"/>
      <c r="M1" s="95"/>
      <c r="N1" s="95"/>
      <c r="O1" s="9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1" x14ac:dyDescent="0.2"/>
    <row r="3" spans="1:51" ht="17.25" customHeight="1" x14ac:dyDescent="0.2">
      <c r="A3" s="36"/>
      <c r="B3" s="104" t="s">
        <v>4</v>
      </c>
      <c r="C3" s="106" t="s">
        <v>3</v>
      </c>
      <c r="D3" s="107"/>
      <c r="E3" s="107"/>
      <c r="F3" s="108"/>
    </row>
    <row r="4" spans="1:51" ht="18" customHeight="1" x14ac:dyDescent="0.2">
      <c r="A4" s="58" t="s">
        <v>7</v>
      </c>
      <c r="B4" s="105"/>
      <c r="C4" s="37" t="s">
        <v>0</v>
      </c>
      <c r="D4" s="38" t="s">
        <v>1</v>
      </c>
      <c r="E4" s="38" t="s">
        <v>2</v>
      </c>
      <c r="F4" s="39"/>
      <c r="H4" s="96" t="s">
        <v>34</v>
      </c>
      <c r="I4" s="97" t="s">
        <v>35</v>
      </c>
      <c r="J4" s="97" t="s">
        <v>36</v>
      </c>
      <c r="K4" s="97" t="s">
        <v>37</v>
      </c>
      <c r="L4" s="97" t="s">
        <v>38</v>
      </c>
      <c r="M4" s="97" t="s">
        <v>39</v>
      </c>
      <c r="N4" s="97" t="s">
        <v>40</v>
      </c>
      <c r="O4" s="97" t="s">
        <v>41</v>
      </c>
    </row>
    <row r="5" spans="1:51" x14ac:dyDescent="0.2">
      <c r="A5" s="59">
        <v>1991</v>
      </c>
      <c r="B5" s="40">
        <v>944645</v>
      </c>
      <c r="C5" s="45">
        <v>441</v>
      </c>
      <c r="D5" s="46">
        <v>261</v>
      </c>
      <c r="E5" s="40">
        <v>701</v>
      </c>
      <c r="F5" s="47" t="s">
        <v>5</v>
      </c>
      <c r="H5" s="98">
        <v>1991</v>
      </c>
      <c r="I5" s="99">
        <f>C5</f>
        <v>441</v>
      </c>
      <c r="J5" s="100"/>
      <c r="K5" s="100">
        <f>D5</f>
        <v>261</v>
      </c>
      <c r="L5" s="100"/>
      <c r="M5" s="100">
        <f>E5</f>
        <v>701</v>
      </c>
      <c r="O5" s="97">
        <v>800</v>
      </c>
      <c r="S5" s="89"/>
      <c r="T5" s="89"/>
      <c r="U5" s="89"/>
    </row>
    <row r="6" spans="1:51" x14ac:dyDescent="0.2">
      <c r="A6" s="60">
        <v>1992</v>
      </c>
      <c r="B6" s="41">
        <v>956967</v>
      </c>
      <c r="C6" s="48">
        <v>437</v>
      </c>
      <c r="D6" s="49">
        <v>259</v>
      </c>
      <c r="E6" s="41">
        <v>696</v>
      </c>
      <c r="F6" s="50" t="s">
        <v>5</v>
      </c>
      <c r="H6" s="98"/>
      <c r="I6" s="99">
        <f t="shared" ref="I6:I36" si="0">C6</f>
        <v>437</v>
      </c>
      <c r="J6" s="100"/>
      <c r="K6" s="100">
        <f t="shared" ref="K6:K36" si="1">D6</f>
        <v>259</v>
      </c>
      <c r="L6" s="100"/>
      <c r="M6" s="100">
        <f t="shared" ref="M6:M36" si="2">E6</f>
        <v>696</v>
      </c>
      <c r="O6" s="97">
        <v>800</v>
      </c>
      <c r="S6" s="89"/>
      <c r="T6" s="89"/>
      <c r="U6" s="89"/>
    </row>
    <row r="7" spans="1:51" x14ac:dyDescent="0.2">
      <c r="A7" s="60">
        <v>1993</v>
      </c>
      <c r="B7" s="41">
        <v>967385</v>
      </c>
      <c r="C7" s="48">
        <v>433</v>
      </c>
      <c r="D7" s="49">
        <v>258</v>
      </c>
      <c r="E7" s="41">
        <v>691</v>
      </c>
      <c r="F7" s="50" t="s">
        <v>5</v>
      </c>
      <c r="H7" s="98"/>
      <c r="I7" s="99">
        <f t="shared" si="0"/>
        <v>433</v>
      </c>
      <c r="J7" s="100"/>
      <c r="K7" s="100">
        <f t="shared" si="1"/>
        <v>258</v>
      </c>
      <c r="L7" s="100"/>
      <c r="M7" s="100">
        <f t="shared" si="2"/>
        <v>691</v>
      </c>
      <c r="O7" s="97">
        <v>800</v>
      </c>
      <c r="S7" s="89"/>
      <c r="T7" s="89"/>
      <c r="U7" s="89"/>
    </row>
    <row r="8" spans="1:51" x14ac:dyDescent="0.2">
      <c r="A8" s="60">
        <v>1994</v>
      </c>
      <c r="B8" s="41">
        <v>975458</v>
      </c>
      <c r="C8" s="48">
        <v>428</v>
      </c>
      <c r="D8" s="49">
        <v>257</v>
      </c>
      <c r="E8" s="41">
        <v>685</v>
      </c>
      <c r="F8" s="50" t="s">
        <v>5</v>
      </c>
      <c r="H8" s="98"/>
      <c r="I8" s="99">
        <f t="shared" si="0"/>
        <v>428</v>
      </c>
      <c r="J8" s="100"/>
      <c r="K8" s="100">
        <f t="shared" si="1"/>
        <v>257</v>
      </c>
      <c r="L8" s="100"/>
      <c r="M8" s="100">
        <f t="shared" si="2"/>
        <v>685</v>
      </c>
      <c r="O8" s="97">
        <v>800</v>
      </c>
      <c r="S8" s="89"/>
      <c r="T8" s="89"/>
      <c r="U8" s="89"/>
    </row>
    <row r="9" spans="1:51" x14ac:dyDescent="0.2">
      <c r="A9" s="60">
        <v>1995</v>
      </c>
      <c r="B9" s="41">
        <v>981161</v>
      </c>
      <c r="C9" s="48">
        <v>424</v>
      </c>
      <c r="D9" s="49">
        <v>256</v>
      </c>
      <c r="E9" s="41">
        <v>681</v>
      </c>
      <c r="F9" s="50" t="s">
        <v>5</v>
      </c>
      <c r="G9" s="85"/>
      <c r="H9" s="98"/>
      <c r="I9" s="99">
        <f t="shared" si="0"/>
        <v>424</v>
      </c>
      <c r="J9" s="100"/>
      <c r="K9" s="100">
        <f t="shared" si="1"/>
        <v>256</v>
      </c>
      <c r="L9" s="100"/>
      <c r="M9" s="100">
        <f t="shared" si="2"/>
        <v>681</v>
      </c>
      <c r="O9" s="97">
        <v>800</v>
      </c>
      <c r="S9" s="89"/>
      <c r="T9" s="89"/>
      <c r="U9" s="89"/>
    </row>
    <row r="10" spans="1:51" x14ac:dyDescent="0.2">
      <c r="A10" s="60">
        <v>1996</v>
      </c>
      <c r="B10" s="41">
        <v>993218</v>
      </c>
      <c r="C10" s="48">
        <v>418</v>
      </c>
      <c r="D10" s="49">
        <v>255</v>
      </c>
      <c r="E10" s="41">
        <v>673</v>
      </c>
      <c r="F10" s="50" t="s">
        <v>5</v>
      </c>
      <c r="H10" s="98"/>
      <c r="I10" s="99">
        <f t="shared" si="0"/>
        <v>418</v>
      </c>
      <c r="J10" s="100"/>
      <c r="K10" s="100">
        <f t="shared" si="1"/>
        <v>255</v>
      </c>
      <c r="L10" s="100"/>
      <c r="M10" s="100">
        <f t="shared" si="2"/>
        <v>673</v>
      </c>
      <c r="O10" s="97">
        <v>800</v>
      </c>
      <c r="S10" s="89"/>
      <c r="T10" s="89"/>
      <c r="U10" s="89"/>
    </row>
    <row r="11" spans="1:51" x14ac:dyDescent="0.2">
      <c r="A11" s="60">
        <v>1997</v>
      </c>
      <c r="B11" s="41">
        <v>1002889</v>
      </c>
      <c r="C11" s="48">
        <v>412</v>
      </c>
      <c r="D11" s="49">
        <v>254</v>
      </c>
      <c r="E11" s="41">
        <v>666</v>
      </c>
      <c r="F11" s="50" t="s">
        <v>5</v>
      </c>
      <c r="H11" s="98"/>
      <c r="I11" s="99">
        <f t="shared" si="0"/>
        <v>412</v>
      </c>
      <c r="J11" s="100"/>
      <c r="K11" s="100">
        <f t="shared" si="1"/>
        <v>254</v>
      </c>
      <c r="L11" s="100"/>
      <c r="M11" s="100">
        <f t="shared" si="2"/>
        <v>666</v>
      </c>
      <c r="O11" s="97">
        <v>800</v>
      </c>
      <c r="S11" s="89"/>
      <c r="T11" s="89"/>
      <c r="U11" s="89"/>
    </row>
    <row r="12" spans="1:51" x14ac:dyDescent="0.2">
      <c r="A12" s="60">
        <v>1998</v>
      </c>
      <c r="B12" s="41">
        <v>1009899</v>
      </c>
      <c r="C12" s="48">
        <v>407</v>
      </c>
      <c r="D12" s="49">
        <v>254</v>
      </c>
      <c r="E12" s="41">
        <v>661</v>
      </c>
      <c r="F12" s="50" t="s">
        <v>5</v>
      </c>
      <c r="H12" s="98"/>
      <c r="I12" s="99">
        <f t="shared" si="0"/>
        <v>407</v>
      </c>
      <c r="J12" s="100"/>
      <c r="K12" s="100">
        <f t="shared" si="1"/>
        <v>254</v>
      </c>
      <c r="L12" s="100"/>
      <c r="M12" s="100">
        <f t="shared" si="2"/>
        <v>661</v>
      </c>
      <c r="O12" s="97">
        <v>800</v>
      </c>
      <c r="S12" s="89"/>
      <c r="T12" s="89"/>
      <c r="U12" s="89"/>
    </row>
    <row r="13" spans="1:51" x14ac:dyDescent="0.2">
      <c r="A13" s="60">
        <v>1999</v>
      </c>
      <c r="B13" s="41">
        <v>1013513</v>
      </c>
      <c r="C13" s="48">
        <v>402</v>
      </c>
      <c r="D13" s="49">
        <v>255</v>
      </c>
      <c r="E13" s="41">
        <v>657</v>
      </c>
      <c r="F13" s="50" t="s">
        <v>5</v>
      </c>
      <c r="H13" s="98"/>
      <c r="I13" s="99">
        <f t="shared" si="0"/>
        <v>402</v>
      </c>
      <c r="J13" s="100"/>
      <c r="K13" s="100">
        <f t="shared" si="1"/>
        <v>255</v>
      </c>
      <c r="L13" s="100"/>
      <c r="M13" s="100">
        <f t="shared" si="2"/>
        <v>657</v>
      </c>
      <c r="O13" s="97">
        <v>800</v>
      </c>
      <c r="S13" s="89"/>
      <c r="T13" s="89"/>
      <c r="U13" s="89"/>
    </row>
    <row r="14" spans="1:51" x14ac:dyDescent="0.2">
      <c r="A14" s="60">
        <v>2000</v>
      </c>
      <c r="B14" s="41">
        <v>1020306</v>
      </c>
      <c r="C14" s="48">
        <v>395</v>
      </c>
      <c r="D14" s="49">
        <v>254</v>
      </c>
      <c r="E14" s="41">
        <v>649</v>
      </c>
      <c r="F14" s="50" t="s">
        <v>5</v>
      </c>
      <c r="H14" s="98"/>
      <c r="I14" s="99">
        <f t="shared" si="0"/>
        <v>395</v>
      </c>
      <c r="J14" s="100"/>
      <c r="K14" s="100">
        <f t="shared" si="1"/>
        <v>254</v>
      </c>
      <c r="L14" s="100"/>
      <c r="M14" s="100">
        <f t="shared" si="2"/>
        <v>649</v>
      </c>
      <c r="O14" s="97">
        <v>800</v>
      </c>
      <c r="S14" s="89"/>
      <c r="T14" s="89"/>
      <c r="U14" s="89"/>
    </row>
    <row r="15" spans="1:51" x14ac:dyDescent="0.2">
      <c r="A15" s="60">
        <v>2001</v>
      </c>
      <c r="B15" s="41">
        <v>1028945</v>
      </c>
      <c r="C15" s="48">
        <v>386</v>
      </c>
      <c r="D15" s="49">
        <v>255</v>
      </c>
      <c r="E15" s="41">
        <v>641</v>
      </c>
      <c r="F15" s="50" t="s">
        <v>5</v>
      </c>
      <c r="H15" s="98"/>
      <c r="I15" s="99">
        <f t="shared" si="0"/>
        <v>386</v>
      </c>
      <c r="J15" s="100"/>
      <c r="K15" s="100">
        <f t="shared" si="1"/>
        <v>255</v>
      </c>
      <c r="L15" s="100"/>
      <c r="M15" s="100">
        <f t="shared" si="2"/>
        <v>641</v>
      </c>
      <c r="O15" s="97">
        <v>800</v>
      </c>
      <c r="S15" s="89"/>
      <c r="T15" s="89"/>
      <c r="U15" s="89"/>
    </row>
    <row r="16" spans="1:51" x14ac:dyDescent="0.2">
      <c r="A16" s="60">
        <v>2002</v>
      </c>
      <c r="B16" s="41">
        <v>1040332</v>
      </c>
      <c r="C16" s="48">
        <v>376</v>
      </c>
      <c r="D16" s="49">
        <v>255</v>
      </c>
      <c r="E16" s="41">
        <v>632</v>
      </c>
      <c r="F16" s="50" t="s">
        <v>5</v>
      </c>
      <c r="H16" s="98"/>
      <c r="I16" s="99">
        <f t="shared" si="0"/>
        <v>376</v>
      </c>
      <c r="J16" s="100"/>
      <c r="K16" s="100">
        <f t="shared" si="1"/>
        <v>255</v>
      </c>
      <c r="L16" s="100"/>
      <c r="M16" s="100">
        <f t="shared" si="2"/>
        <v>632</v>
      </c>
      <c r="O16" s="97">
        <v>800</v>
      </c>
      <c r="S16" s="89"/>
      <c r="T16" s="89"/>
      <c r="U16" s="89"/>
    </row>
    <row r="17" spans="1:21" x14ac:dyDescent="0.2">
      <c r="A17" s="60">
        <v>2003</v>
      </c>
      <c r="B17" s="41">
        <v>1049417</v>
      </c>
      <c r="C17" s="48">
        <v>368</v>
      </c>
      <c r="D17" s="49">
        <v>257</v>
      </c>
      <c r="E17" s="41">
        <v>625</v>
      </c>
      <c r="F17" s="50" t="s">
        <v>5</v>
      </c>
      <c r="H17" s="98"/>
      <c r="I17" s="99">
        <f t="shared" si="0"/>
        <v>368</v>
      </c>
      <c r="J17" s="100"/>
      <c r="K17" s="100">
        <f t="shared" si="1"/>
        <v>257</v>
      </c>
      <c r="L17" s="100"/>
      <c r="M17" s="100">
        <f t="shared" si="2"/>
        <v>625</v>
      </c>
      <c r="O17" s="97">
        <v>800</v>
      </c>
      <c r="S17" s="89"/>
      <c r="T17" s="89"/>
      <c r="U17" s="89"/>
    </row>
    <row r="18" spans="1:21" x14ac:dyDescent="0.2">
      <c r="A18" s="60">
        <v>2004</v>
      </c>
      <c r="B18" s="41">
        <v>1058986</v>
      </c>
      <c r="C18" s="48">
        <v>360</v>
      </c>
      <c r="D18" s="49">
        <v>259</v>
      </c>
      <c r="E18" s="41">
        <v>619</v>
      </c>
      <c r="F18" s="50" t="s">
        <v>5</v>
      </c>
      <c r="H18" s="98"/>
      <c r="I18" s="99">
        <f t="shared" si="0"/>
        <v>360</v>
      </c>
      <c r="J18" s="100"/>
      <c r="K18" s="100">
        <f t="shared" si="1"/>
        <v>259</v>
      </c>
      <c r="L18" s="100"/>
      <c r="M18" s="100">
        <f t="shared" si="2"/>
        <v>619</v>
      </c>
      <c r="O18" s="97">
        <v>800</v>
      </c>
      <c r="S18" s="89"/>
      <c r="T18" s="89"/>
      <c r="U18" s="89"/>
    </row>
    <row r="19" spans="1:21" x14ac:dyDescent="0.2">
      <c r="A19" s="60">
        <v>2005</v>
      </c>
      <c r="B19" s="41">
        <v>1070985</v>
      </c>
      <c r="C19" s="48">
        <v>354</v>
      </c>
      <c r="D19" s="49">
        <v>260</v>
      </c>
      <c r="E19" s="41">
        <v>613</v>
      </c>
      <c r="F19" s="50" t="s">
        <v>5</v>
      </c>
      <c r="H19" s="98"/>
      <c r="I19" s="99">
        <f t="shared" si="0"/>
        <v>354</v>
      </c>
      <c r="J19" s="100"/>
      <c r="K19" s="100">
        <f t="shared" si="1"/>
        <v>260</v>
      </c>
      <c r="L19" s="100"/>
      <c r="M19" s="100">
        <f t="shared" si="2"/>
        <v>613</v>
      </c>
      <c r="O19" s="97">
        <v>800</v>
      </c>
      <c r="S19" s="89"/>
      <c r="T19" s="89"/>
      <c r="U19" s="89"/>
    </row>
    <row r="20" spans="1:21" x14ac:dyDescent="0.2">
      <c r="A20" s="60">
        <v>2006</v>
      </c>
      <c r="B20" s="41">
        <v>1083232</v>
      </c>
      <c r="C20" s="48">
        <v>348</v>
      </c>
      <c r="D20" s="49">
        <v>261</v>
      </c>
      <c r="E20" s="41">
        <v>609</v>
      </c>
      <c r="F20" s="50" t="s">
        <v>5</v>
      </c>
      <c r="H20" s="98"/>
      <c r="I20" s="99">
        <f t="shared" si="0"/>
        <v>348</v>
      </c>
      <c r="J20" s="100"/>
      <c r="K20" s="100">
        <f t="shared" si="1"/>
        <v>261</v>
      </c>
      <c r="L20" s="100"/>
      <c r="M20" s="100">
        <f t="shared" si="2"/>
        <v>609</v>
      </c>
      <c r="O20" s="97">
        <v>800</v>
      </c>
      <c r="S20" s="89"/>
      <c r="T20" s="89"/>
      <c r="U20" s="89"/>
    </row>
    <row r="21" spans="1:21" x14ac:dyDescent="0.2">
      <c r="A21" s="60">
        <v>2007</v>
      </c>
      <c r="B21" s="41">
        <v>1096280</v>
      </c>
      <c r="C21" s="48">
        <v>344</v>
      </c>
      <c r="D21" s="49">
        <v>263</v>
      </c>
      <c r="E21" s="41">
        <v>607</v>
      </c>
      <c r="F21" s="50" t="s">
        <v>5</v>
      </c>
      <c r="H21" s="98"/>
      <c r="I21" s="99">
        <f t="shared" si="0"/>
        <v>344</v>
      </c>
      <c r="J21" s="100"/>
      <c r="K21" s="100">
        <f t="shared" si="1"/>
        <v>263</v>
      </c>
      <c r="L21" s="100"/>
      <c r="M21" s="100">
        <f t="shared" si="2"/>
        <v>607</v>
      </c>
      <c r="O21" s="97">
        <v>800</v>
      </c>
      <c r="S21" s="89"/>
      <c r="T21" s="89"/>
      <c r="U21" s="89"/>
    </row>
    <row r="22" spans="1:21" x14ac:dyDescent="0.2">
      <c r="A22" s="60">
        <v>2008</v>
      </c>
      <c r="B22" s="42">
        <v>1106162</v>
      </c>
      <c r="C22" s="48">
        <v>342</v>
      </c>
      <c r="D22" s="49">
        <v>266</v>
      </c>
      <c r="E22" s="41">
        <v>608</v>
      </c>
      <c r="F22" s="50" t="s">
        <v>5</v>
      </c>
      <c r="H22" s="98"/>
      <c r="I22" s="99">
        <f t="shared" si="0"/>
        <v>342</v>
      </c>
      <c r="J22" s="100"/>
      <c r="K22" s="100">
        <f t="shared" si="1"/>
        <v>266</v>
      </c>
      <c r="L22" s="100"/>
      <c r="M22" s="100">
        <f t="shared" si="2"/>
        <v>608</v>
      </c>
      <c r="O22" s="97">
        <v>800</v>
      </c>
      <c r="S22" s="89"/>
      <c r="T22" s="89"/>
      <c r="U22" s="89"/>
    </row>
    <row r="23" spans="1:21" x14ac:dyDescent="0.2">
      <c r="A23" s="60">
        <v>2009</v>
      </c>
      <c r="B23" s="42">
        <v>1113095</v>
      </c>
      <c r="C23" s="48">
        <v>341</v>
      </c>
      <c r="D23" s="49">
        <v>270</v>
      </c>
      <c r="E23" s="41">
        <v>611</v>
      </c>
      <c r="F23" s="50" t="s">
        <v>5</v>
      </c>
      <c r="H23" s="98"/>
      <c r="I23" s="99">
        <f t="shared" si="0"/>
        <v>341</v>
      </c>
      <c r="J23" s="100"/>
      <c r="K23" s="100">
        <f t="shared" si="1"/>
        <v>270</v>
      </c>
      <c r="L23" s="100"/>
      <c r="M23" s="100">
        <f t="shared" si="2"/>
        <v>611</v>
      </c>
      <c r="O23" s="97">
        <v>800</v>
      </c>
      <c r="S23" s="89"/>
      <c r="T23" s="89"/>
      <c r="U23" s="89"/>
    </row>
    <row r="24" spans="1:21" x14ac:dyDescent="0.2">
      <c r="A24" s="60">
        <v>2010</v>
      </c>
      <c r="B24" s="42">
        <v>1118961</v>
      </c>
      <c r="C24" s="48">
        <v>340</v>
      </c>
      <c r="D24" s="49">
        <v>273</v>
      </c>
      <c r="E24" s="41">
        <v>613</v>
      </c>
      <c r="F24" s="50" t="s">
        <v>5</v>
      </c>
      <c r="H24" s="98"/>
      <c r="I24" s="99">
        <f t="shared" si="0"/>
        <v>340</v>
      </c>
      <c r="J24" s="100"/>
      <c r="K24" s="100">
        <f t="shared" si="1"/>
        <v>273</v>
      </c>
      <c r="L24" s="100"/>
      <c r="M24" s="100">
        <f t="shared" si="2"/>
        <v>613</v>
      </c>
      <c r="O24" s="97">
        <v>800</v>
      </c>
      <c r="S24" s="89"/>
      <c r="T24" s="89"/>
      <c r="U24" s="89"/>
    </row>
    <row r="25" spans="1:21" x14ac:dyDescent="0.2">
      <c r="A25" s="60">
        <v>2011</v>
      </c>
      <c r="B25" s="42">
        <v>1125959</v>
      </c>
      <c r="C25" s="48">
        <v>338</v>
      </c>
      <c r="D25" s="49">
        <v>273</v>
      </c>
      <c r="E25" s="41">
        <v>611</v>
      </c>
      <c r="F25" s="50" t="s">
        <v>5</v>
      </c>
      <c r="H25" s="98"/>
      <c r="I25" s="99">
        <f t="shared" si="0"/>
        <v>338</v>
      </c>
      <c r="J25" s="100"/>
      <c r="K25" s="100">
        <f t="shared" si="1"/>
        <v>273</v>
      </c>
      <c r="L25" s="100"/>
      <c r="M25" s="100">
        <f t="shared" si="2"/>
        <v>611</v>
      </c>
      <c r="O25" s="97">
        <v>800</v>
      </c>
      <c r="S25" s="89"/>
      <c r="T25" s="89"/>
      <c r="U25" s="89"/>
    </row>
    <row r="26" spans="1:21" x14ac:dyDescent="0.2">
      <c r="A26" s="60">
        <v>2012</v>
      </c>
      <c r="B26" s="42">
        <v>1133158.4246575343</v>
      </c>
      <c r="C26" s="48">
        <v>338</v>
      </c>
      <c r="D26" s="49">
        <v>273.11148080286927</v>
      </c>
      <c r="E26" s="41">
        <v>611</v>
      </c>
      <c r="F26" s="50" t="s">
        <v>5</v>
      </c>
      <c r="H26" s="98"/>
      <c r="I26" s="99">
        <f t="shared" si="0"/>
        <v>338</v>
      </c>
      <c r="J26" s="100"/>
      <c r="K26" s="100">
        <f t="shared" si="1"/>
        <v>273.11148080286927</v>
      </c>
      <c r="L26" s="100"/>
      <c r="M26" s="100">
        <f t="shared" si="2"/>
        <v>611</v>
      </c>
      <c r="O26" s="97">
        <v>800</v>
      </c>
      <c r="S26" s="89"/>
      <c r="T26" s="89"/>
      <c r="U26" s="89"/>
    </row>
    <row r="27" spans="1:21" x14ac:dyDescent="0.2">
      <c r="A27" s="60">
        <v>2013</v>
      </c>
      <c r="B27" s="42">
        <v>1138736.4098360655</v>
      </c>
      <c r="C27" s="48">
        <v>337</v>
      </c>
      <c r="D27" s="49">
        <v>273.09971603411265</v>
      </c>
      <c r="E27" s="41">
        <v>610</v>
      </c>
      <c r="F27" s="50" t="s">
        <v>5</v>
      </c>
      <c r="H27" s="98"/>
      <c r="I27" s="99">
        <f t="shared" si="0"/>
        <v>337</v>
      </c>
      <c r="J27" s="100"/>
      <c r="K27" s="100">
        <f t="shared" si="1"/>
        <v>273.09971603411265</v>
      </c>
      <c r="L27" s="100"/>
      <c r="M27" s="100">
        <f t="shared" si="2"/>
        <v>610</v>
      </c>
      <c r="O27" s="97">
        <v>800</v>
      </c>
      <c r="S27" s="89"/>
      <c r="T27" s="89"/>
      <c r="U27" s="89"/>
    </row>
    <row r="28" spans="1:21" x14ac:dyDescent="0.2">
      <c r="A28" s="60">
        <v>2014</v>
      </c>
      <c r="B28" s="42">
        <v>1147451.4098360655</v>
      </c>
      <c r="C28" s="48">
        <v>335</v>
      </c>
      <c r="D28" s="49">
        <v>272.843440236535</v>
      </c>
      <c r="E28" s="41">
        <v>609</v>
      </c>
      <c r="F28" s="50" t="s">
        <v>5</v>
      </c>
      <c r="G28" s="85"/>
      <c r="H28" s="98"/>
      <c r="I28" s="99">
        <f t="shared" si="0"/>
        <v>335</v>
      </c>
      <c r="J28" s="100"/>
      <c r="K28" s="100">
        <f t="shared" si="1"/>
        <v>272.843440236535</v>
      </c>
      <c r="L28" s="100"/>
      <c r="M28" s="100">
        <f t="shared" si="2"/>
        <v>609</v>
      </c>
      <c r="N28" s="95"/>
      <c r="O28" s="97">
        <v>800</v>
      </c>
      <c r="P28" s="85"/>
      <c r="Q28" s="90">
        <v>608.54008550922742</v>
      </c>
      <c r="R28" s="85">
        <v>608.54008550922742</v>
      </c>
      <c r="S28" s="89"/>
      <c r="T28" s="89"/>
      <c r="U28" s="89"/>
    </row>
    <row r="29" spans="1:21" x14ac:dyDescent="0.2">
      <c r="A29" s="60">
        <v>2015</v>
      </c>
      <c r="B29" s="42">
        <v>1156728.2136986302</v>
      </c>
      <c r="C29" s="48">
        <v>334</v>
      </c>
      <c r="D29" s="49">
        <v>271.83981732055702</v>
      </c>
      <c r="E29" s="41">
        <v>606</v>
      </c>
      <c r="F29" s="50" t="s">
        <v>5</v>
      </c>
      <c r="G29" s="85"/>
      <c r="H29" s="98"/>
      <c r="I29" s="99">
        <f t="shared" si="0"/>
        <v>334</v>
      </c>
      <c r="J29" s="100"/>
      <c r="K29" s="100">
        <f t="shared" si="1"/>
        <v>271.83981732055702</v>
      </c>
      <c r="L29" s="100"/>
      <c r="M29" s="100">
        <f t="shared" si="2"/>
        <v>606</v>
      </c>
      <c r="N29" s="95"/>
      <c r="O29" s="97">
        <v>800</v>
      </c>
      <c r="P29" s="85"/>
      <c r="Q29" s="90">
        <v>605.91765458999998</v>
      </c>
      <c r="R29" s="85">
        <v>605.91765458999998</v>
      </c>
      <c r="S29" s="89"/>
      <c r="T29" s="89"/>
      <c r="U29" s="89"/>
    </row>
    <row r="30" spans="1:21" x14ac:dyDescent="0.2">
      <c r="A30" s="60">
        <v>2016</v>
      </c>
      <c r="B30" s="41">
        <v>1164413.5890410959</v>
      </c>
      <c r="C30" s="48">
        <v>334.51130438000001</v>
      </c>
      <c r="D30" s="49">
        <v>270.85686213833168</v>
      </c>
      <c r="E30" s="41">
        <v>605.42337986999996</v>
      </c>
      <c r="F30" s="50" t="s">
        <v>5</v>
      </c>
      <c r="G30" s="85"/>
      <c r="H30" s="98"/>
      <c r="I30" s="99">
        <f t="shared" si="0"/>
        <v>334.51130438000001</v>
      </c>
      <c r="J30" s="100"/>
      <c r="K30" s="100">
        <f t="shared" si="1"/>
        <v>270.85686213833168</v>
      </c>
      <c r="L30" s="100"/>
      <c r="M30" s="100">
        <f t="shared" si="2"/>
        <v>605.42337986999996</v>
      </c>
      <c r="N30" s="100"/>
      <c r="O30" s="97">
        <v>800</v>
      </c>
      <c r="P30" s="88"/>
      <c r="Q30" s="90">
        <v>604.38588331000005</v>
      </c>
      <c r="R30" s="85">
        <v>604.38588331000005</v>
      </c>
      <c r="S30" s="89"/>
      <c r="T30" s="89"/>
      <c r="U30" s="89"/>
    </row>
    <row r="31" spans="1:21" x14ac:dyDescent="0.2">
      <c r="A31" s="60">
        <v>2017</v>
      </c>
      <c r="B31" s="41">
        <v>1172988.98630137</v>
      </c>
      <c r="C31" s="48">
        <v>334.61854380608338</v>
      </c>
      <c r="D31" s="49">
        <v>267.7220480039075</v>
      </c>
      <c r="E31" s="41">
        <f>C31+D31</f>
        <v>602.34059180999088</v>
      </c>
      <c r="F31" s="50" t="s">
        <v>5</v>
      </c>
      <c r="G31" s="85"/>
      <c r="H31" s="98"/>
      <c r="I31" s="99">
        <f t="shared" si="0"/>
        <v>334.61854380608338</v>
      </c>
      <c r="J31" s="99"/>
      <c r="K31" s="100">
        <f t="shared" si="1"/>
        <v>267.7220480039075</v>
      </c>
      <c r="L31" s="99"/>
      <c r="M31" s="100">
        <f t="shared" si="2"/>
        <v>602.34059180999088</v>
      </c>
      <c r="N31" s="99"/>
      <c r="O31" s="97">
        <v>800</v>
      </c>
      <c r="P31" s="87"/>
      <c r="Q31" s="90">
        <v>601.74511803999997</v>
      </c>
      <c r="R31" s="85">
        <v>601.74511803999997</v>
      </c>
      <c r="S31" s="89"/>
      <c r="T31" s="89"/>
      <c r="U31" s="89"/>
    </row>
    <row r="32" spans="1:21" x14ac:dyDescent="0.2">
      <c r="A32" s="60">
        <v>2018</v>
      </c>
      <c r="B32" s="41">
        <v>1183435.1397260274</v>
      </c>
      <c r="C32" s="48">
        <v>334.21435717816445</v>
      </c>
      <c r="D32" s="49">
        <v>266.52483916185986</v>
      </c>
      <c r="E32" s="41">
        <f>C32+D32</f>
        <v>600.73919634002436</v>
      </c>
      <c r="F32" s="50" t="s">
        <v>5</v>
      </c>
      <c r="G32" s="85"/>
      <c r="H32" s="98"/>
      <c r="I32" s="99">
        <f t="shared" si="0"/>
        <v>334.21435717816445</v>
      </c>
      <c r="J32" s="99"/>
      <c r="K32" s="100">
        <f t="shared" si="1"/>
        <v>266.52483916185986</v>
      </c>
      <c r="L32" s="99"/>
      <c r="M32" s="100">
        <f t="shared" si="2"/>
        <v>600.73919634002436</v>
      </c>
      <c r="N32" s="99"/>
      <c r="O32" s="97">
        <v>800</v>
      </c>
      <c r="P32" s="87"/>
      <c r="Q32" s="90">
        <v>599.86395966999999</v>
      </c>
      <c r="R32" s="85">
        <v>599.86395966999999</v>
      </c>
      <c r="S32" s="89"/>
      <c r="T32" s="89"/>
      <c r="U32" s="89"/>
    </row>
    <row r="33" spans="1:21" x14ac:dyDescent="0.2">
      <c r="A33" s="60">
        <v>2019</v>
      </c>
      <c r="B33" s="42">
        <v>1197491.9589041097</v>
      </c>
      <c r="C33" s="84">
        <v>328.45258211693425</v>
      </c>
      <c r="D33" s="83">
        <v>260.86942694945088</v>
      </c>
      <c r="E33" s="41">
        <f t="shared" ref="E33:E36" si="3">C33+D33</f>
        <v>589.32200906638514</v>
      </c>
      <c r="F33" s="50" t="s">
        <v>5</v>
      </c>
      <c r="G33" s="85"/>
      <c r="H33" s="98"/>
      <c r="I33" s="99">
        <f t="shared" si="0"/>
        <v>328.45258211693425</v>
      </c>
      <c r="J33" s="99"/>
      <c r="K33" s="100">
        <f t="shared" si="1"/>
        <v>260.86942694945088</v>
      </c>
      <c r="L33" s="99"/>
      <c r="M33" s="100">
        <f t="shared" si="2"/>
        <v>589.32200906638514</v>
      </c>
      <c r="N33" s="99"/>
      <c r="O33" s="97">
        <v>800</v>
      </c>
      <c r="P33" s="87"/>
      <c r="Q33" s="90">
        <v>594.48786417999986</v>
      </c>
      <c r="R33" s="85">
        <v>594.48786417999986</v>
      </c>
      <c r="S33" s="89"/>
      <c r="T33" s="89"/>
      <c r="U33" s="89"/>
    </row>
    <row r="34" spans="1:21" x14ac:dyDescent="0.2">
      <c r="A34" s="60">
        <v>2020</v>
      </c>
      <c r="B34" s="41">
        <v>1205100.9041095891</v>
      </c>
      <c r="C34" s="82">
        <v>328.45258211693431</v>
      </c>
      <c r="D34" s="83">
        <v>255.97864447569819</v>
      </c>
      <c r="E34" s="41">
        <f t="shared" si="3"/>
        <v>584.43122659263247</v>
      </c>
      <c r="F34" s="50" t="s">
        <v>5</v>
      </c>
      <c r="G34" s="85"/>
      <c r="H34" s="98"/>
      <c r="I34" s="99">
        <f t="shared" si="0"/>
        <v>328.45258211693431</v>
      </c>
      <c r="J34" s="99"/>
      <c r="K34" s="100">
        <f t="shared" si="1"/>
        <v>255.97864447569819</v>
      </c>
      <c r="L34" s="99"/>
      <c r="M34" s="100">
        <f t="shared" si="2"/>
        <v>584.43122659263247</v>
      </c>
      <c r="N34" s="99"/>
      <c r="O34" s="97">
        <v>800</v>
      </c>
      <c r="P34" s="87"/>
      <c r="Q34" s="90">
        <v>589.05809937000004</v>
      </c>
      <c r="R34" s="85">
        <v>589.05809937000004</v>
      </c>
      <c r="S34" s="89"/>
      <c r="T34" s="89"/>
      <c r="U34" s="89"/>
    </row>
    <row r="35" spans="1:21" x14ac:dyDescent="0.2">
      <c r="A35" s="60">
        <v>2021</v>
      </c>
      <c r="B35" s="41">
        <v>1207698</v>
      </c>
      <c r="C35" s="84">
        <v>326.97812093042063</v>
      </c>
      <c r="D35" s="81">
        <v>258.29222206213802</v>
      </c>
      <c r="E35" s="41">
        <f t="shared" si="3"/>
        <v>585.27034299255865</v>
      </c>
      <c r="F35" s="50" t="s">
        <v>5</v>
      </c>
      <c r="G35" s="85"/>
      <c r="H35" s="98"/>
      <c r="I35" s="99">
        <f t="shared" si="0"/>
        <v>326.97812093042063</v>
      </c>
      <c r="J35" s="99"/>
      <c r="K35" s="100">
        <f t="shared" si="1"/>
        <v>258.29222206213802</v>
      </c>
      <c r="L35" s="99"/>
      <c r="M35" s="100">
        <f t="shared" si="2"/>
        <v>585.27034299255865</v>
      </c>
      <c r="N35" s="99"/>
      <c r="O35" s="97">
        <v>800</v>
      </c>
      <c r="P35" s="87"/>
      <c r="Q35" s="90">
        <v>593.66007202000003</v>
      </c>
      <c r="R35" s="85">
        <v>593.66007202000003</v>
      </c>
      <c r="S35" s="89"/>
      <c r="T35" s="89"/>
      <c r="U35" s="89"/>
    </row>
    <row r="36" spans="1:21" x14ac:dyDescent="0.2">
      <c r="A36" s="60">
        <v>2022</v>
      </c>
      <c r="B36" s="41">
        <v>1206522</v>
      </c>
      <c r="C36" s="84">
        <v>322.77488516579058</v>
      </c>
      <c r="D36" s="83">
        <v>260.73788957018598</v>
      </c>
      <c r="E36" s="41">
        <f t="shared" si="3"/>
        <v>583.51277473597656</v>
      </c>
      <c r="F36" s="50" t="s">
        <v>5</v>
      </c>
      <c r="G36" s="85"/>
      <c r="H36" s="98">
        <f>A36</f>
        <v>2022</v>
      </c>
      <c r="I36" s="99">
        <f t="shared" si="0"/>
        <v>322.77488516579058</v>
      </c>
      <c r="J36" s="99">
        <f t="shared" ref="J36:J61" si="4">C36</f>
        <v>322.77488516579058</v>
      </c>
      <c r="K36" s="100">
        <f t="shared" si="1"/>
        <v>260.73788957018598</v>
      </c>
      <c r="L36" s="99">
        <f t="shared" ref="L36:L61" si="5">D36</f>
        <v>260.73788957018598</v>
      </c>
      <c r="M36" s="100">
        <f t="shared" si="2"/>
        <v>583.51277473597656</v>
      </c>
      <c r="N36" s="99">
        <f>E36</f>
        <v>583.51277473597656</v>
      </c>
      <c r="O36" s="97">
        <v>800</v>
      </c>
      <c r="P36" s="87"/>
      <c r="Q36" s="90">
        <v>600.78783709000004</v>
      </c>
      <c r="R36" s="85">
        <v>600.78783709000004</v>
      </c>
      <c r="S36" s="89"/>
      <c r="T36" s="89"/>
      <c r="U36" s="89"/>
    </row>
    <row r="37" spans="1:21" x14ac:dyDescent="0.2">
      <c r="A37" s="103">
        <v>2023</v>
      </c>
      <c r="B37" s="43">
        <v>1211477</v>
      </c>
      <c r="C37" s="51">
        <v>319.4372679563985</v>
      </c>
      <c r="D37" s="52">
        <v>265.06085753575258</v>
      </c>
      <c r="E37" s="43">
        <f t="shared" ref="E37:E56" si="6">C37+D37</f>
        <v>584.49812549215108</v>
      </c>
      <c r="F37" s="54" t="s">
        <v>6</v>
      </c>
      <c r="G37" s="85"/>
      <c r="H37" s="98"/>
      <c r="I37" s="99"/>
      <c r="J37" s="99">
        <f t="shared" si="4"/>
        <v>319.4372679563985</v>
      </c>
      <c r="K37" s="100"/>
      <c r="L37" s="99">
        <f t="shared" si="5"/>
        <v>265.06085753575258</v>
      </c>
      <c r="M37" s="100"/>
      <c r="N37" s="99">
        <f>E37</f>
        <v>584.49812549215108</v>
      </c>
      <c r="P37" s="87"/>
      <c r="Q37" s="90">
        <v>607.11226184999998</v>
      </c>
      <c r="R37" s="85">
        <v>607.11226184999998</v>
      </c>
      <c r="S37" s="89"/>
      <c r="T37" s="89"/>
      <c r="U37" s="89"/>
    </row>
    <row r="38" spans="1:21" x14ac:dyDescent="0.2">
      <c r="A38" s="61">
        <v>2024</v>
      </c>
      <c r="B38" s="43">
        <v>1215637</v>
      </c>
      <c r="C38" s="51">
        <v>314.71154629219092</v>
      </c>
      <c r="D38" s="52">
        <v>270.51249674039212</v>
      </c>
      <c r="E38" s="53">
        <f t="shared" si="6"/>
        <v>585.22404303258304</v>
      </c>
      <c r="F38" s="54" t="s">
        <v>6</v>
      </c>
      <c r="G38" s="85"/>
      <c r="H38" s="98"/>
      <c r="I38" s="95"/>
      <c r="J38" s="99">
        <f t="shared" si="4"/>
        <v>314.71154629219092</v>
      </c>
      <c r="K38" s="99"/>
      <c r="L38" s="99">
        <f t="shared" si="5"/>
        <v>270.51249674039212</v>
      </c>
      <c r="M38" s="99"/>
      <c r="N38" s="99">
        <f t="shared" ref="N38:N61" si="7">E38</f>
        <v>585.22404303258304</v>
      </c>
      <c r="O38" s="99"/>
      <c r="P38" s="87"/>
      <c r="Q38" s="90">
        <v>612.51324551000005</v>
      </c>
      <c r="R38" s="85">
        <v>612.51324551000005</v>
      </c>
      <c r="S38" s="89"/>
      <c r="T38" s="89"/>
      <c r="U38" s="89"/>
    </row>
    <row r="39" spans="1:21" x14ac:dyDescent="0.2">
      <c r="A39" s="61">
        <v>2025</v>
      </c>
      <c r="B39" s="43">
        <v>1219009</v>
      </c>
      <c r="C39" s="51">
        <v>309.90665368344293</v>
      </c>
      <c r="D39" s="52">
        <v>276.11527068298921</v>
      </c>
      <c r="E39" s="53">
        <f t="shared" si="6"/>
        <v>586.02192436643213</v>
      </c>
      <c r="F39" s="54" t="s">
        <v>6</v>
      </c>
      <c r="G39" s="85"/>
      <c r="H39" s="98"/>
      <c r="I39" s="95"/>
      <c r="J39" s="99">
        <f t="shared" si="4"/>
        <v>309.90665368344293</v>
      </c>
      <c r="K39" s="99"/>
      <c r="L39" s="99">
        <f t="shared" si="5"/>
        <v>276.11527068298921</v>
      </c>
      <c r="M39" s="99"/>
      <c r="N39" s="99">
        <f t="shared" si="7"/>
        <v>586.02192436643213</v>
      </c>
      <c r="O39" s="99"/>
      <c r="P39" s="87"/>
      <c r="Q39" s="90">
        <v>617.92003936000003</v>
      </c>
      <c r="R39" s="85">
        <v>617.92003936000003</v>
      </c>
      <c r="S39" s="89"/>
      <c r="T39" s="89"/>
      <c r="U39" s="89"/>
    </row>
    <row r="40" spans="1:21" x14ac:dyDescent="0.2">
      <c r="A40" s="61">
        <v>2026</v>
      </c>
      <c r="B40" s="43">
        <v>1224502.2349726781</v>
      </c>
      <c r="C40" s="51">
        <v>304.37347467015138</v>
      </c>
      <c r="D40" s="52">
        <v>278.80125921937571</v>
      </c>
      <c r="E40" s="53">
        <f t="shared" si="6"/>
        <v>583.17473388952703</v>
      </c>
      <c r="F40" s="54" t="s">
        <v>6</v>
      </c>
      <c r="G40" s="85"/>
      <c r="H40" s="98"/>
      <c r="I40" s="95"/>
      <c r="J40" s="99">
        <f t="shared" si="4"/>
        <v>304.37347467015138</v>
      </c>
      <c r="K40" s="99"/>
      <c r="L40" s="99">
        <f t="shared" si="5"/>
        <v>278.80125921937571</v>
      </c>
      <c r="M40" s="99"/>
      <c r="N40" s="99">
        <f t="shared" si="7"/>
        <v>583.17473388952703</v>
      </c>
      <c r="O40" s="99"/>
      <c r="P40" s="87"/>
      <c r="Q40" s="90">
        <v>619.60891895999998</v>
      </c>
      <c r="R40" s="85">
        <v>619.60891895999998</v>
      </c>
      <c r="S40" s="89"/>
      <c r="T40" s="89"/>
      <c r="U40" s="89"/>
    </row>
    <row r="41" spans="1:21" x14ac:dyDescent="0.2">
      <c r="A41" s="61">
        <v>2027</v>
      </c>
      <c r="B41" s="43">
        <v>1237259.421917808</v>
      </c>
      <c r="C41" s="51">
        <v>296.40671431020411</v>
      </c>
      <c r="D41" s="52">
        <v>273.69327085608342</v>
      </c>
      <c r="E41" s="53">
        <f t="shared" si="6"/>
        <v>570.09998516628752</v>
      </c>
      <c r="F41" s="54" t="s">
        <v>6</v>
      </c>
      <c r="G41" s="85"/>
      <c r="H41" s="98"/>
      <c r="I41" s="95"/>
      <c r="J41" s="99">
        <f t="shared" si="4"/>
        <v>296.40671431020411</v>
      </c>
      <c r="K41" s="99"/>
      <c r="L41" s="99">
        <f t="shared" si="5"/>
        <v>273.69327085608342</v>
      </c>
      <c r="M41" s="99"/>
      <c r="N41" s="99">
        <f t="shared" si="7"/>
        <v>570.09998516628752</v>
      </c>
      <c r="O41" s="99"/>
      <c r="P41" s="87"/>
      <c r="Q41" s="90">
        <v>610.74458833000006</v>
      </c>
      <c r="R41" s="85">
        <v>610.74458833000006</v>
      </c>
      <c r="S41" s="89"/>
      <c r="T41" s="89"/>
      <c r="U41" s="89"/>
    </row>
    <row r="42" spans="1:21" x14ac:dyDescent="0.2">
      <c r="A42" s="61">
        <v>2028</v>
      </c>
      <c r="B42" s="43">
        <v>1245672</v>
      </c>
      <c r="C42" s="51">
        <v>289.32014205986809</v>
      </c>
      <c r="D42" s="52">
        <v>272.28997681572667</v>
      </c>
      <c r="E42" s="53">
        <f t="shared" si="6"/>
        <v>561.61011887559471</v>
      </c>
      <c r="F42" s="54" t="s">
        <v>6</v>
      </c>
      <c r="G42" s="85"/>
      <c r="H42" s="98">
        <f>A42</f>
        <v>2028</v>
      </c>
      <c r="I42" s="95"/>
      <c r="J42" s="99">
        <f t="shared" si="4"/>
        <v>289.32014205986809</v>
      </c>
      <c r="K42" s="99"/>
      <c r="L42" s="99">
        <f t="shared" si="5"/>
        <v>272.28997681572667</v>
      </c>
      <c r="M42" s="99"/>
      <c r="N42" s="99">
        <f t="shared" si="7"/>
        <v>561.61011887559471</v>
      </c>
      <c r="O42" s="99"/>
      <c r="P42" s="87"/>
      <c r="Q42" s="90">
        <v>606.10371400999998</v>
      </c>
      <c r="R42" s="85">
        <v>606.10371400999998</v>
      </c>
      <c r="S42" s="89"/>
      <c r="T42" s="89"/>
      <c r="U42" s="89"/>
    </row>
    <row r="43" spans="1:21" x14ac:dyDescent="0.2">
      <c r="A43" s="61">
        <v>2029</v>
      </c>
      <c r="B43" s="43">
        <v>1245036</v>
      </c>
      <c r="C43" s="51">
        <v>284.75963747233021</v>
      </c>
      <c r="D43" s="52">
        <v>279.30276714890181</v>
      </c>
      <c r="E43" s="53">
        <f t="shared" si="6"/>
        <v>564.06240462123196</v>
      </c>
      <c r="F43" s="54" t="s">
        <v>6</v>
      </c>
      <c r="G43" s="85"/>
      <c r="H43" s="98"/>
      <c r="I43" s="95"/>
      <c r="J43" s="99">
        <f t="shared" si="4"/>
        <v>284.75963747233021</v>
      </c>
      <c r="K43" s="99"/>
      <c r="L43" s="99">
        <f t="shared" si="5"/>
        <v>279.30276714890181</v>
      </c>
      <c r="M43" s="99"/>
      <c r="N43" s="99">
        <f t="shared" si="7"/>
        <v>564.06240462123196</v>
      </c>
      <c r="O43" s="99"/>
      <c r="P43" s="87"/>
      <c r="Q43" s="90">
        <v>613.32159782999997</v>
      </c>
      <c r="R43" s="85">
        <v>613.32159782999997</v>
      </c>
      <c r="S43" s="89"/>
      <c r="T43" s="89"/>
      <c r="U43" s="89"/>
    </row>
    <row r="44" spans="1:21" x14ac:dyDescent="0.2">
      <c r="A44" s="61">
        <v>2030</v>
      </c>
      <c r="B44" s="43">
        <v>1243556</v>
      </c>
      <c r="C44" s="51">
        <v>280.5012399924089</v>
      </c>
      <c r="D44" s="52">
        <v>286.66179890571868</v>
      </c>
      <c r="E44" s="53">
        <f t="shared" si="6"/>
        <v>567.16303889812752</v>
      </c>
      <c r="F44" s="54" t="s">
        <v>6</v>
      </c>
      <c r="G44" s="85"/>
      <c r="H44" s="98"/>
      <c r="I44" s="95"/>
      <c r="J44" s="99">
        <f t="shared" si="4"/>
        <v>280.5012399924089</v>
      </c>
      <c r="K44" s="99"/>
      <c r="L44" s="99">
        <f t="shared" si="5"/>
        <v>286.66179890571868</v>
      </c>
      <c r="M44" s="99"/>
      <c r="N44" s="99">
        <f t="shared" si="7"/>
        <v>567.16303889812752</v>
      </c>
      <c r="O44" s="99"/>
      <c r="P44" s="87"/>
      <c r="Q44" s="90">
        <v>621.60632650000002</v>
      </c>
      <c r="R44" s="85">
        <v>621.60632650000002</v>
      </c>
      <c r="S44" s="89"/>
      <c r="T44" s="89"/>
      <c r="U44" s="89"/>
    </row>
    <row r="45" spans="1:21" x14ac:dyDescent="0.2">
      <c r="A45" s="61">
        <v>2031</v>
      </c>
      <c r="B45" s="43">
        <v>1241462</v>
      </c>
      <c r="C45" s="51">
        <v>276.0672497426421</v>
      </c>
      <c r="D45" s="52">
        <v>294.54626883464817</v>
      </c>
      <c r="E45" s="53">
        <f t="shared" si="6"/>
        <v>570.61351857729028</v>
      </c>
      <c r="F45" s="54" t="s">
        <v>6</v>
      </c>
      <c r="G45" s="85"/>
      <c r="H45" s="98"/>
      <c r="I45" s="95"/>
      <c r="J45" s="99">
        <f t="shared" si="4"/>
        <v>276.0672497426421</v>
      </c>
      <c r="K45" s="99"/>
      <c r="L45" s="99">
        <f t="shared" si="5"/>
        <v>294.54626883464817</v>
      </c>
      <c r="M45" s="99"/>
      <c r="N45" s="99">
        <f t="shared" si="7"/>
        <v>570.61351857729028</v>
      </c>
      <c r="O45" s="99"/>
      <c r="P45" s="87"/>
      <c r="Q45" s="90">
        <v>630.42948090000004</v>
      </c>
      <c r="R45" s="85">
        <v>630.42948090000004</v>
      </c>
      <c r="S45" s="89"/>
      <c r="T45" s="89"/>
      <c r="U45" s="89"/>
    </row>
    <row r="46" spans="1:21" x14ac:dyDescent="0.2">
      <c r="A46" s="61">
        <v>2032</v>
      </c>
      <c r="B46" s="43">
        <v>1239168</v>
      </c>
      <c r="C46" s="51">
        <v>271.41194737113932</v>
      </c>
      <c r="D46" s="52">
        <v>302.5199165891953</v>
      </c>
      <c r="E46" s="53">
        <f t="shared" si="6"/>
        <v>573.93186396033457</v>
      </c>
      <c r="F46" s="54" t="s">
        <v>6</v>
      </c>
      <c r="G46" s="85"/>
      <c r="H46" s="98"/>
      <c r="I46" s="95"/>
      <c r="J46" s="99">
        <f t="shared" si="4"/>
        <v>271.41194737113932</v>
      </c>
      <c r="K46" s="99"/>
      <c r="L46" s="99">
        <f t="shared" si="5"/>
        <v>302.5199165891953</v>
      </c>
      <c r="M46" s="99"/>
      <c r="N46" s="99">
        <f t="shared" si="7"/>
        <v>573.93186396033457</v>
      </c>
      <c r="O46" s="99"/>
      <c r="P46" s="87"/>
      <c r="Q46" s="91">
        <v>639.37814618000004</v>
      </c>
      <c r="R46" s="85">
        <v>639.37814618000004</v>
      </c>
      <c r="S46" s="89"/>
      <c r="T46" s="89"/>
      <c r="U46" s="89"/>
    </row>
    <row r="47" spans="1:21" x14ac:dyDescent="0.2">
      <c r="A47" s="61">
        <v>2033</v>
      </c>
      <c r="B47" s="43">
        <v>1236508</v>
      </c>
      <c r="C47" s="51">
        <v>267.30437651838889</v>
      </c>
      <c r="D47" s="52">
        <v>310.10070294733231</v>
      </c>
      <c r="E47" s="53">
        <f t="shared" si="6"/>
        <v>577.4050794657212</v>
      </c>
      <c r="F47" s="54" t="s">
        <v>6</v>
      </c>
      <c r="G47" s="85"/>
      <c r="H47" s="98"/>
      <c r="I47" s="95"/>
      <c r="J47" s="99">
        <f t="shared" si="4"/>
        <v>267.30437651838889</v>
      </c>
      <c r="K47" s="99"/>
      <c r="L47" s="99">
        <f t="shared" si="5"/>
        <v>310.10070294733231</v>
      </c>
      <c r="M47" s="99"/>
      <c r="N47" s="99">
        <f t="shared" si="7"/>
        <v>577.4050794657212</v>
      </c>
      <c r="O47" s="99"/>
      <c r="P47" s="87"/>
      <c r="Q47" s="91">
        <v>647.55627615000003</v>
      </c>
      <c r="R47" s="85">
        <v>647.55627615000003</v>
      </c>
      <c r="S47" s="89"/>
      <c r="T47" s="89"/>
      <c r="U47" s="89"/>
    </row>
    <row r="48" spans="1:21" x14ac:dyDescent="0.2">
      <c r="A48" s="61">
        <v>2034</v>
      </c>
      <c r="B48" s="43">
        <v>1233540</v>
      </c>
      <c r="C48" s="51">
        <v>263.60880068745229</v>
      </c>
      <c r="D48" s="52">
        <v>317.37924996351961</v>
      </c>
      <c r="E48" s="53">
        <f t="shared" si="6"/>
        <v>580.9880506509719</v>
      </c>
      <c r="F48" s="54" t="s">
        <v>6</v>
      </c>
      <c r="G48" s="85"/>
      <c r="H48" s="98"/>
      <c r="I48" s="95"/>
      <c r="J48" s="99">
        <f t="shared" si="4"/>
        <v>263.60880068745229</v>
      </c>
      <c r="K48" s="99"/>
      <c r="L48" s="99">
        <f t="shared" si="5"/>
        <v>317.37924996351961</v>
      </c>
      <c r="M48" s="99"/>
      <c r="N48" s="99">
        <f t="shared" si="7"/>
        <v>580.9880506509719</v>
      </c>
      <c r="O48" s="99"/>
      <c r="P48" s="87"/>
      <c r="Q48" s="91">
        <v>655.49039096000001</v>
      </c>
      <c r="R48" s="85">
        <v>655.49039096000001</v>
      </c>
      <c r="S48" s="89"/>
      <c r="T48" s="89"/>
      <c r="U48" s="89"/>
    </row>
    <row r="49" spans="1:21" x14ac:dyDescent="0.2">
      <c r="A49" s="61">
        <v>2035</v>
      </c>
      <c r="B49" s="43">
        <v>1230157</v>
      </c>
      <c r="C49" s="51">
        <v>260.19199175389809</v>
      </c>
      <c r="D49" s="52">
        <v>324.6593727467307</v>
      </c>
      <c r="E49" s="53">
        <f t="shared" si="6"/>
        <v>584.85136450062873</v>
      </c>
      <c r="F49" s="54" t="s">
        <v>6</v>
      </c>
      <c r="G49" s="85"/>
      <c r="H49" s="98"/>
      <c r="I49" s="95"/>
      <c r="J49" s="99">
        <f t="shared" si="4"/>
        <v>260.19199175389809</v>
      </c>
      <c r="K49" s="99"/>
      <c r="L49" s="99">
        <f t="shared" si="5"/>
        <v>324.6593727467307</v>
      </c>
      <c r="M49" s="99"/>
      <c r="N49" s="99">
        <f t="shared" si="7"/>
        <v>584.85136450062873</v>
      </c>
      <c r="O49" s="99"/>
      <c r="P49" s="87"/>
      <c r="Q49" s="91">
        <v>663.37173319999999</v>
      </c>
      <c r="R49" s="85">
        <v>663.37173319999999</v>
      </c>
      <c r="S49" s="89"/>
      <c r="T49" s="89"/>
      <c r="U49" s="89"/>
    </row>
    <row r="50" spans="1:21" x14ac:dyDescent="0.2">
      <c r="A50" s="61">
        <v>2036</v>
      </c>
      <c r="B50" s="43">
        <v>1226528</v>
      </c>
      <c r="C50" s="51">
        <v>257.30517362832319</v>
      </c>
      <c r="D50" s="52">
        <v>331.52280257768268</v>
      </c>
      <c r="E50" s="53">
        <f t="shared" si="6"/>
        <v>588.82797620600581</v>
      </c>
      <c r="F50" s="54" t="s">
        <v>6</v>
      </c>
      <c r="G50" s="85"/>
      <c r="H50" s="98"/>
      <c r="I50" s="95"/>
      <c r="J50" s="99">
        <f t="shared" si="4"/>
        <v>257.30517362832319</v>
      </c>
      <c r="K50" s="99"/>
      <c r="L50" s="99">
        <f t="shared" si="5"/>
        <v>331.52280257768268</v>
      </c>
      <c r="M50" s="99"/>
      <c r="N50" s="99">
        <f t="shared" si="7"/>
        <v>588.82797620600581</v>
      </c>
      <c r="O50" s="99"/>
      <c r="P50" s="87"/>
      <c r="Q50" s="91">
        <v>670.59515080000006</v>
      </c>
      <c r="R50" s="85">
        <v>670.59515080000006</v>
      </c>
      <c r="S50" s="89"/>
      <c r="T50" s="89"/>
      <c r="U50" s="89"/>
    </row>
    <row r="51" spans="1:21" x14ac:dyDescent="0.2">
      <c r="A51" s="61">
        <v>2037</v>
      </c>
      <c r="B51" s="43">
        <v>1222793</v>
      </c>
      <c r="C51" s="51">
        <v>254.9245865817027</v>
      </c>
      <c r="D51" s="52">
        <v>337.89692940669443</v>
      </c>
      <c r="E51" s="53">
        <f t="shared" si="6"/>
        <v>592.8215159883971</v>
      </c>
      <c r="F51" s="54" t="s">
        <v>6</v>
      </c>
      <c r="G51" s="85"/>
      <c r="H51" s="98"/>
      <c r="I51" s="95"/>
      <c r="J51" s="99">
        <f t="shared" si="4"/>
        <v>254.9245865817027</v>
      </c>
      <c r="K51" s="99"/>
      <c r="L51" s="99">
        <f t="shared" si="5"/>
        <v>337.89692940669443</v>
      </c>
      <c r="M51" s="99"/>
      <c r="N51" s="99">
        <f t="shared" si="7"/>
        <v>592.8215159883971</v>
      </c>
      <c r="O51" s="99"/>
      <c r="P51" s="87"/>
      <c r="Q51" s="91">
        <v>677.38466062999998</v>
      </c>
      <c r="R51" s="85">
        <v>677.38466062999998</v>
      </c>
      <c r="S51" s="89"/>
      <c r="T51" s="89"/>
      <c r="U51" s="89"/>
    </row>
    <row r="52" spans="1:21" x14ac:dyDescent="0.2">
      <c r="A52" s="61">
        <v>2038</v>
      </c>
      <c r="B52" s="43">
        <v>1219062</v>
      </c>
      <c r="C52" s="51">
        <v>252.54252859985789</v>
      </c>
      <c r="D52" s="52">
        <v>344.18429907584692</v>
      </c>
      <c r="E52" s="53">
        <f t="shared" si="6"/>
        <v>596.72682767570484</v>
      </c>
      <c r="F52" s="54" t="s">
        <v>6</v>
      </c>
      <c r="G52" s="85"/>
      <c r="H52" s="98"/>
      <c r="I52" s="95"/>
      <c r="J52" s="99">
        <f t="shared" si="4"/>
        <v>252.54252859985789</v>
      </c>
      <c r="K52" s="99"/>
      <c r="L52" s="99">
        <f t="shared" si="5"/>
        <v>344.18429907584692</v>
      </c>
      <c r="M52" s="99"/>
      <c r="N52" s="99">
        <f t="shared" si="7"/>
        <v>596.72682767570484</v>
      </c>
      <c r="O52" s="99"/>
      <c r="P52" s="87"/>
      <c r="Q52" s="91">
        <v>684.23684552999998</v>
      </c>
      <c r="R52" s="85">
        <v>684.23684552999998</v>
      </c>
      <c r="S52" s="89"/>
      <c r="T52" s="89"/>
      <c r="U52" s="89"/>
    </row>
    <row r="53" spans="1:21" x14ac:dyDescent="0.2">
      <c r="A53" s="61">
        <v>2039</v>
      </c>
      <c r="B53" s="43">
        <v>1214581</v>
      </c>
      <c r="C53" s="51">
        <v>251.67032910938011</v>
      </c>
      <c r="D53" s="52">
        <v>349.89103238071402</v>
      </c>
      <c r="E53" s="53">
        <f t="shared" si="6"/>
        <v>601.5613614900941</v>
      </c>
      <c r="F53" s="54" t="s">
        <v>6</v>
      </c>
      <c r="G53" s="85"/>
      <c r="H53" s="98"/>
      <c r="I53" s="95"/>
      <c r="J53" s="99">
        <f t="shared" si="4"/>
        <v>251.67032910938011</v>
      </c>
      <c r="K53" s="99"/>
      <c r="L53" s="99">
        <f t="shared" si="5"/>
        <v>349.89103238071402</v>
      </c>
      <c r="M53" s="99"/>
      <c r="N53" s="99">
        <f t="shared" si="7"/>
        <v>601.5613614900941</v>
      </c>
      <c r="O53" s="99"/>
      <c r="P53" s="87"/>
      <c r="Q53" s="91">
        <v>690.44453031</v>
      </c>
      <c r="R53" s="85">
        <v>690.44453031</v>
      </c>
      <c r="S53" s="89"/>
      <c r="T53" s="89"/>
      <c r="U53" s="89"/>
    </row>
    <row r="54" spans="1:21" x14ac:dyDescent="0.2">
      <c r="A54" s="61">
        <v>2040</v>
      </c>
      <c r="B54" s="43">
        <v>1210019</v>
      </c>
      <c r="C54" s="51">
        <v>251.13737883454721</v>
      </c>
      <c r="D54" s="52">
        <v>355.36962642735358</v>
      </c>
      <c r="E54" s="53">
        <f t="shared" si="6"/>
        <v>606.50700526190076</v>
      </c>
      <c r="F54" s="54" t="s">
        <v>6</v>
      </c>
      <c r="H54" s="98"/>
      <c r="J54" s="99">
        <f t="shared" si="4"/>
        <v>251.13737883454721</v>
      </c>
      <c r="K54" s="99"/>
      <c r="L54" s="99">
        <f t="shared" si="5"/>
        <v>355.36962642735358</v>
      </c>
      <c r="M54" s="99"/>
      <c r="N54" s="99">
        <f t="shared" si="7"/>
        <v>606.50700526190076</v>
      </c>
      <c r="O54" s="99"/>
      <c r="P54" s="87"/>
    </row>
    <row r="55" spans="1:21" x14ac:dyDescent="0.2">
      <c r="A55" s="61">
        <v>2041</v>
      </c>
      <c r="B55" s="43">
        <v>1206154</v>
      </c>
      <c r="C55" s="51">
        <v>250.7374680181801</v>
      </c>
      <c r="D55" s="52">
        <v>359.77661227339132</v>
      </c>
      <c r="E55" s="53">
        <f t="shared" si="6"/>
        <v>610.51408029157142</v>
      </c>
      <c r="F55" s="54" t="s">
        <v>6</v>
      </c>
      <c r="H55" s="98"/>
      <c r="J55" s="99">
        <f t="shared" si="4"/>
        <v>250.7374680181801</v>
      </c>
      <c r="K55" s="99"/>
      <c r="L55" s="99">
        <f t="shared" si="5"/>
        <v>359.77661227339132</v>
      </c>
      <c r="M55" s="99"/>
      <c r="N55" s="99">
        <f t="shared" si="7"/>
        <v>610.51408029157142</v>
      </c>
      <c r="O55" s="99"/>
      <c r="P55" s="87"/>
    </row>
    <row r="56" spans="1:21" ht="12.6" customHeight="1" x14ac:dyDescent="0.2">
      <c r="A56" s="68">
        <v>2042</v>
      </c>
      <c r="B56" s="69">
        <v>1202863</v>
      </c>
      <c r="C56" s="70">
        <v>250.49984910999839</v>
      </c>
      <c r="D56" s="71">
        <v>363.16687769097558</v>
      </c>
      <c r="E56" s="72">
        <f t="shared" si="6"/>
        <v>613.66672680097395</v>
      </c>
      <c r="F56" s="73" t="s">
        <v>6</v>
      </c>
      <c r="H56" s="98"/>
      <c r="J56" s="99">
        <f t="shared" si="4"/>
        <v>250.49984910999839</v>
      </c>
      <c r="K56" s="99"/>
      <c r="L56" s="99">
        <f t="shared" si="5"/>
        <v>363.16687769097558</v>
      </c>
      <c r="M56" s="99"/>
      <c r="N56" s="99">
        <f t="shared" si="7"/>
        <v>613.66672680097395</v>
      </c>
      <c r="O56" s="99"/>
      <c r="P56" s="87"/>
    </row>
    <row r="57" spans="1:21" ht="12.6" customHeight="1" x14ac:dyDescent="0.2">
      <c r="A57" s="77">
        <v>2043</v>
      </c>
      <c r="B57" s="78">
        <v>1199282</v>
      </c>
      <c r="C57" s="51">
        <v>250.58326565394961</v>
      </c>
      <c r="D57" s="52">
        <v>366.62269591305471</v>
      </c>
      <c r="E57" s="72">
        <f t="shared" ref="E57:E61" si="8">C57+D57</f>
        <v>617.20596156700435</v>
      </c>
      <c r="F57" s="73" t="s">
        <v>6</v>
      </c>
      <c r="H57" s="98"/>
      <c r="J57" s="99">
        <f t="shared" si="4"/>
        <v>250.58326565394961</v>
      </c>
      <c r="K57" s="99"/>
      <c r="L57" s="99">
        <f t="shared" si="5"/>
        <v>366.62269591305471</v>
      </c>
      <c r="M57" s="99"/>
      <c r="N57" s="99">
        <f t="shared" si="7"/>
        <v>617.20596156700435</v>
      </c>
      <c r="O57" s="99"/>
      <c r="P57" s="87"/>
    </row>
    <row r="58" spans="1:21" ht="12.6" customHeight="1" x14ac:dyDescent="0.2">
      <c r="A58" s="68">
        <v>2044</v>
      </c>
      <c r="B58" s="74">
        <v>1199274.6904109591</v>
      </c>
      <c r="C58" s="75">
        <v>250.13201929343319</v>
      </c>
      <c r="D58" s="76">
        <v>365.72964734104522</v>
      </c>
      <c r="E58" s="72">
        <f t="shared" si="8"/>
        <v>615.86166663447841</v>
      </c>
      <c r="F58" s="73" t="s">
        <v>6</v>
      </c>
      <c r="H58" s="98"/>
      <c r="J58" s="99">
        <f t="shared" si="4"/>
        <v>250.13201929343319</v>
      </c>
      <c r="K58" s="99"/>
      <c r="L58" s="99">
        <f t="shared" si="5"/>
        <v>365.72964734104522</v>
      </c>
      <c r="M58" s="99"/>
      <c r="N58" s="99">
        <f t="shared" si="7"/>
        <v>615.86166663447841</v>
      </c>
      <c r="O58" s="99"/>
      <c r="P58" s="87"/>
    </row>
    <row r="59" spans="1:21" ht="12.6" customHeight="1" x14ac:dyDescent="0.2">
      <c r="A59" s="77">
        <v>2045</v>
      </c>
      <c r="B59" s="69">
        <v>1206194.7232876709</v>
      </c>
      <c r="C59" s="70">
        <v>248.42340479094909</v>
      </c>
      <c r="D59" s="71">
        <v>356.69139352528822</v>
      </c>
      <c r="E59" s="72">
        <f t="shared" si="8"/>
        <v>605.11479831623728</v>
      </c>
      <c r="F59" s="73" t="s">
        <v>6</v>
      </c>
      <c r="H59" s="98"/>
      <c r="J59" s="99">
        <f t="shared" si="4"/>
        <v>248.42340479094909</v>
      </c>
      <c r="K59" s="99"/>
      <c r="L59" s="99">
        <f t="shared" si="5"/>
        <v>356.69139352528822</v>
      </c>
      <c r="M59" s="99"/>
      <c r="N59" s="99">
        <f t="shared" si="7"/>
        <v>605.11479831623728</v>
      </c>
      <c r="O59" s="99"/>
      <c r="P59" s="87"/>
    </row>
    <row r="60" spans="1:21" ht="12.6" customHeight="1" x14ac:dyDescent="0.2">
      <c r="A60" s="68">
        <v>2046</v>
      </c>
      <c r="B60" s="69">
        <v>1209657</v>
      </c>
      <c r="C60" s="70">
        <v>247.59745944511539</v>
      </c>
      <c r="D60" s="71">
        <v>351.29875658967791</v>
      </c>
      <c r="E60" s="72">
        <f t="shared" si="8"/>
        <v>598.89621603479327</v>
      </c>
      <c r="F60" s="73" t="s">
        <v>6</v>
      </c>
      <c r="H60" s="98"/>
      <c r="J60" s="99">
        <f t="shared" si="4"/>
        <v>247.59745944511539</v>
      </c>
      <c r="K60" s="99"/>
      <c r="L60" s="99">
        <f t="shared" si="5"/>
        <v>351.29875658967791</v>
      </c>
      <c r="M60" s="99"/>
      <c r="N60" s="99">
        <f t="shared" si="7"/>
        <v>598.89621603479327</v>
      </c>
      <c r="O60" s="99"/>
      <c r="P60" s="87"/>
    </row>
    <row r="61" spans="1:21" x14ac:dyDescent="0.2">
      <c r="A61" s="79">
        <v>2047</v>
      </c>
      <c r="B61" s="44">
        <v>1203869</v>
      </c>
      <c r="C61" s="55">
        <v>248.79617300553471</v>
      </c>
      <c r="D61" s="56">
        <v>355.98059257277993</v>
      </c>
      <c r="E61" s="53">
        <f t="shared" si="8"/>
        <v>604.77676557831467</v>
      </c>
      <c r="F61" s="57" t="s">
        <v>6</v>
      </c>
      <c r="H61" s="98">
        <f>A61</f>
        <v>2047</v>
      </c>
      <c r="J61" s="99">
        <f t="shared" si="4"/>
        <v>248.79617300553471</v>
      </c>
      <c r="K61" s="99"/>
      <c r="L61" s="99">
        <f t="shared" si="5"/>
        <v>355.98059257277993</v>
      </c>
      <c r="M61" s="99"/>
      <c r="N61" s="99">
        <f t="shared" si="7"/>
        <v>604.77676557831467</v>
      </c>
      <c r="O61" s="99"/>
      <c r="P61" s="87"/>
    </row>
    <row r="64" spans="1:21" hidden="1" x14ac:dyDescent="0.2">
      <c r="A64" s="3"/>
      <c r="B64" s="4"/>
      <c r="C64" s="5"/>
      <c r="D64" s="5"/>
      <c r="E64" s="5"/>
      <c r="G64" s="92"/>
      <c r="H64" s="101"/>
      <c r="I64" s="102"/>
      <c r="J64" s="102"/>
      <c r="K64" s="102"/>
      <c r="L64" s="102"/>
      <c r="M64" s="102"/>
      <c r="N64" s="102"/>
      <c r="O64" s="102"/>
      <c r="P64" s="92"/>
      <c r="Q64" s="92"/>
    </row>
    <row r="65" spans="1:17" hidden="1" x14ac:dyDescent="0.2">
      <c r="A65" s="3"/>
      <c r="B65" s="4"/>
      <c r="C65" s="5"/>
      <c r="D65" s="5"/>
      <c r="E65" s="5"/>
      <c r="G65" s="92"/>
      <c r="H65" s="101"/>
      <c r="I65" s="102"/>
      <c r="J65" s="102"/>
      <c r="K65" s="102"/>
      <c r="L65" s="102"/>
      <c r="M65" s="102"/>
      <c r="N65" s="102"/>
      <c r="O65" s="102"/>
      <c r="P65" s="92"/>
      <c r="Q65" s="92"/>
    </row>
    <row r="66" spans="1:17" hidden="1" x14ac:dyDescent="0.2">
      <c r="A66" s="3"/>
      <c r="B66" s="4"/>
      <c r="C66" s="5"/>
      <c r="D66" s="5"/>
      <c r="E66" s="5"/>
      <c r="G66" s="92"/>
      <c r="H66" s="101"/>
      <c r="I66" s="102"/>
      <c r="J66" s="102"/>
      <c r="K66" s="102"/>
      <c r="L66" s="102"/>
      <c r="M66" s="102"/>
      <c r="N66" s="102"/>
      <c r="O66" s="102"/>
      <c r="P66" s="92"/>
      <c r="Q66" s="92"/>
    </row>
    <row r="67" spans="1:17" hidden="1" x14ac:dyDescent="0.2">
      <c r="A67" s="3"/>
      <c r="B67" s="4"/>
      <c r="C67" s="5"/>
      <c r="D67" s="5"/>
      <c r="E67" s="5"/>
      <c r="G67" s="92"/>
      <c r="H67" s="101"/>
      <c r="I67" s="102"/>
      <c r="J67" s="102"/>
      <c r="K67" s="102"/>
      <c r="L67" s="102"/>
      <c r="M67" s="102"/>
      <c r="N67" s="102"/>
      <c r="O67" s="102"/>
      <c r="P67" s="92"/>
      <c r="Q67" s="92"/>
    </row>
    <row r="68" spans="1:17" hidden="1" x14ac:dyDescent="0.2">
      <c r="A68" s="3"/>
      <c r="B68" s="4"/>
      <c r="C68" s="5"/>
      <c r="D68" s="5"/>
      <c r="E68" s="5"/>
      <c r="G68" s="92"/>
      <c r="H68" s="101"/>
      <c r="I68" s="102"/>
      <c r="J68" s="102"/>
      <c r="K68" s="102"/>
      <c r="L68" s="102"/>
      <c r="M68" s="102"/>
      <c r="N68" s="102"/>
      <c r="O68" s="102"/>
      <c r="P68" s="92"/>
      <c r="Q68" s="92"/>
    </row>
    <row r="69" spans="1:17" hidden="1" x14ac:dyDescent="0.2">
      <c r="A69" s="3"/>
      <c r="B69" s="4"/>
      <c r="C69" s="5"/>
      <c r="D69" s="5"/>
      <c r="E69" s="5"/>
      <c r="G69" s="92"/>
      <c r="H69" s="101"/>
      <c r="I69" s="102"/>
      <c r="J69" s="102"/>
      <c r="K69" s="102"/>
      <c r="L69" s="102"/>
      <c r="M69" s="102"/>
      <c r="N69" s="102"/>
      <c r="O69" s="102"/>
      <c r="P69" s="92"/>
      <c r="Q69" s="92"/>
    </row>
    <row r="70" spans="1:17" hidden="1" x14ac:dyDescent="0.2">
      <c r="A70" s="3"/>
      <c r="B70" s="4"/>
      <c r="C70" s="5"/>
      <c r="D70" s="5"/>
      <c r="E70" s="5"/>
      <c r="G70" s="92"/>
      <c r="H70" s="101"/>
      <c r="I70" s="102"/>
      <c r="J70" s="102"/>
      <c r="K70" s="102"/>
      <c r="L70" s="102"/>
      <c r="M70" s="102"/>
      <c r="N70" s="102"/>
      <c r="O70" s="102"/>
      <c r="P70" s="92"/>
      <c r="Q70" s="92"/>
    </row>
    <row r="71" spans="1:17" hidden="1" x14ac:dyDescent="0.2">
      <c r="A71" s="3"/>
      <c r="B71" s="4"/>
      <c r="C71" s="5"/>
      <c r="D71" s="5"/>
      <c r="E71" s="5"/>
      <c r="G71" s="92"/>
      <c r="H71" s="101"/>
      <c r="I71" s="102"/>
      <c r="J71" s="102"/>
      <c r="K71" s="102"/>
      <c r="L71" s="102"/>
      <c r="M71" s="102"/>
      <c r="N71" s="102"/>
      <c r="O71" s="102"/>
      <c r="P71" s="92"/>
      <c r="Q71" s="92"/>
    </row>
    <row r="72" spans="1:17" hidden="1" x14ac:dyDescent="0.2">
      <c r="A72" s="3"/>
      <c r="B72" s="4"/>
      <c r="C72" s="5"/>
      <c r="D72" s="5"/>
      <c r="E72" s="5"/>
      <c r="G72" s="92"/>
      <c r="H72" s="101"/>
      <c r="I72" s="102"/>
      <c r="J72" s="102"/>
      <c r="K72" s="102"/>
      <c r="L72" s="102"/>
      <c r="M72" s="102"/>
      <c r="N72" s="102"/>
      <c r="O72" s="102"/>
      <c r="P72" s="92"/>
      <c r="Q72" s="92"/>
    </row>
    <row r="73" spans="1:17" hidden="1" x14ac:dyDescent="0.2">
      <c r="A73" s="3"/>
      <c r="B73" s="4"/>
      <c r="C73" s="5"/>
      <c r="D73" s="5"/>
      <c r="E73" s="5"/>
      <c r="G73" s="92"/>
      <c r="H73" s="101"/>
      <c r="I73" s="102"/>
      <c r="J73" s="102"/>
      <c r="K73" s="102"/>
      <c r="L73" s="102"/>
      <c r="M73" s="102"/>
      <c r="N73" s="102"/>
      <c r="O73" s="102"/>
      <c r="P73" s="92"/>
      <c r="Q73" s="92"/>
    </row>
    <row r="74" spans="1:17" hidden="1" x14ac:dyDescent="0.2">
      <c r="A74" s="3"/>
      <c r="B74" s="4"/>
      <c r="C74" s="5"/>
      <c r="D74" s="5"/>
      <c r="E74" s="5"/>
      <c r="G74" s="92"/>
      <c r="H74" s="101"/>
      <c r="I74" s="102"/>
      <c r="J74" s="102"/>
      <c r="K74" s="102"/>
      <c r="L74" s="102"/>
      <c r="M74" s="102"/>
      <c r="N74" s="102"/>
      <c r="O74" s="102"/>
      <c r="P74" s="92"/>
      <c r="Q74" s="92"/>
    </row>
    <row r="75" spans="1:17" hidden="1" x14ac:dyDescent="0.2">
      <c r="A75" s="3"/>
      <c r="B75" s="4"/>
      <c r="C75" s="5"/>
      <c r="D75" s="5"/>
      <c r="E75" s="5"/>
      <c r="G75" s="92"/>
      <c r="H75" s="101"/>
      <c r="I75" s="102"/>
      <c r="J75" s="102"/>
      <c r="K75" s="102"/>
      <c r="L75" s="102"/>
      <c r="M75" s="102"/>
      <c r="N75" s="102"/>
      <c r="O75" s="102"/>
      <c r="P75" s="92"/>
      <c r="Q75" s="92"/>
    </row>
    <row r="76" spans="1:17" hidden="1" x14ac:dyDescent="0.2">
      <c r="A76" s="3"/>
      <c r="B76" s="4"/>
      <c r="C76" s="5"/>
      <c r="D76" s="5"/>
      <c r="E76" s="5"/>
      <c r="G76" s="92"/>
      <c r="H76" s="101"/>
      <c r="I76" s="102"/>
      <c r="J76" s="102"/>
      <c r="K76" s="102"/>
      <c r="L76" s="102"/>
      <c r="M76" s="102"/>
      <c r="N76" s="102"/>
      <c r="O76" s="102"/>
      <c r="P76" s="92"/>
      <c r="Q76" s="92"/>
    </row>
    <row r="77" spans="1:17" hidden="1" x14ac:dyDescent="0.2">
      <c r="A77" s="3"/>
      <c r="B77" s="4"/>
      <c r="C77" s="5"/>
      <c r="D77" s="5"/>
      <c r="E77" s="5"/>
      <c r="G77" s="92"/>
      <c r="H77" s="101"/>
      <c r="I77" s="102"/>
      <c r="J77" s="102"/>
      <c r="K77" s="102"/>
      <c r="L77" s="102"/>
      <c r="M77" s="102"/>
      <c r="N77" s="102"/>
      <c r="O77" s="102"/>
      <c r="P77" s="92"/>
      <c r="Q77" s="92"/>
    </row>
    <row r="78" spans="1:17" hidden="1" x14ac:dyDescent="0.2">
      <c r="A78" s="3"/>
      <c r="B78" s="4"/>
      <c r="C78" s="5"/>
      <c r="D78" s="5"/>
      <c r="E78" s="5"/>
      <c r="G78" s="92"/>
      <c r="H78" s="101"/>
      <c r="I78" s="102"/>
      <c r="J78" s="102"/>
      <c r="K78" s="102"/>
      <c r="L78" s="102"/>
      <c r="M78" s="102"/>
      <c r="N78" s="102"/>
      <c r="O78" s="102"/>
      <c r="P78" s="92"/>
      <c r="Q78" s="92"/>
    </row>
    <row r="79" spans="1:17" hidden="1" x14ac:dyDescent="0.2">
      <c r="A79" s="3"/>
      <c r="B79" s="4"/>
      <c r="C79" s="5"/>
      <c r="D79" s="5"/>
      <c r="E79" s="5"/>
      <c r="G79" s="92"/>
      <c r="H79" s="101"/>
      <c r="I79" s="102"/>
      <c r="J79" s="102"/>
      <c r="K79" s="102"/>
      <c r="L79" s="102"/>
      <c r="M79" s="102"/>
      <c r="N79" s="102"/>
      <c r="O79" s="102"/>
      <c r="P79" s="92"/>
      <c r="Q79" s="92"/>
    </row>
    <row r="80" spans="1:17" hidden="1" x14ac:dyDescent="0.2">
      <c r="A80" s="3"/>
      <c r="B80" s="4"/>
      <c r="C80" s="5"/>
      <c r="D80" s="5"/>
      <c r="E80" s="5"/>
      <c r="G80" s="92"/>
      <c r="H80" s="101"/>
      <c r="I80" s="102"/>
      <c r="J80" s="102"/>
      <c r="K80" s="102"/>
      <c r="L80" s="102"/>
      <c r="M80" s="102"/>
      <c r="N80" s="102"/>
      <c r="O80" s="102"/>
      <c r="P80" s="92"/>
      <c r="Q80" s="92"/>
    </row>
    <row r="81" spans="1:27" hidden="1" x14ac:dyDescent="0.2">
      <c r="A81" s="3"/>
      <c r="B81" s="4"/>
      <c r="C81" s="5"/>
      <c r="D81" s="5"/>
      <c r="E81" s="5"/>
      <c r="G81" s="92"/>
      <c r="H81" s="101"/>
      <c r="I81" s="102"/>
      <c r="J81" s="102"/>
      <c r="K81" s="102"/>
      <c r="L81" s="102"/>
      <c r="M81" s="102"/>
      <c r="N81" s="102"/>
      <c r="O81" s="102"/>
      <c r="P81" s="92"/>
      <c r="Q81" s="92"/>
    </row>
    <row r="82" spans="1:27" hidden="1" x14ac:dyDescent="0.2">
      <c r="A82" s="3"/>
      <c r="B82" s="4"/>
      <c r="C82" s="5"/>
      <c r="D82" s="5"/>
      <c r="E82" s="5"/>
      <c r="G82" s="92"/>
      <c r="H82" s="101"/>
      <c r="I82" s="102"/>
      <c r="J82" s="102"/>
      <c r="K82" s="102"/>
      <c r="L82" s="102"/>
      <c r="M82" s="102"/>
      <c r="N82" s="102"/>
      <c r="O82" s="102"/>
      <c r="P82" s="92"/>
      <c r="Q82" s="92"/>
    </row>
    <row r="83" spans="1:27" hidden="1" x14ac:dyDescent="0.2">
      <c r="A83" s="3"/>
      <c r="B83" s="4"/>
      <c r="C83" s="5"/>
      <c r="D83" s="5"/>
      <c r="E83" s="5"/>
      <c r="G83" s="92"/>
      <c r="H83" s="101"/>
      <c r="I83" s="102"/>
      <c r="J83" s="102"/>
      <c r="K83" s="102"/>
      <c r="L83" s="102"/>
      <c r="M83" s="102"/>
      <c r="N83" s="102"/>
      <c r="O83" s="102"/>
      <c r="P83" s="92"/>
      <c r="Q83" s="92"/>
    </row>
    <row r="84" spans="1:27" hidden="1" x14ac:dyDescent="0.2">
      <c r="A84" s="3"/>
      <c r="B84" s="4"/>
      <c r="C84" s="5"/>
      <c r="D84" s="5"/>
      <c r="E84" s="5"/>
      <c r="G84" s="92"/>
      <c r="H84" s="101"/>
      <c r="I84" s="102"/>
      <c r="J84" s="102"/>
      <c r="K84" s="102"/>
      <c r="L84" s="102"/>
      <c r="M84" s="102"/>
      <c r="N84" s="102"/>
      <c r="O84" s="102"/>
      <c r="P84" s="92"/>
      <c r="Q84" s="92"/>
    </row>
    <row r="85" spans="1:27" hidden="1" x14ac:dyDescent="0.2">
      <c r="A85" s="3"/>
      <c r="B85" s="4"/>
      <c r="C85" s="5"/>
      <c r="D85" s="5"/>
      <c r="E85" s="5"/>
      <c r="G85" s="92"/>
      <c r="H85" s="101"/>
      <c r="I85" s="102"/>
      <c r="J85" s="102"/>
      <c r="K85" s="102"/>
      <c r="L85" s="102"/>
      <c r="M85" s="102"/>
      <c r="N85" s="102"/>
      <c r="O85" s="102"/>
      <c r="P85" s="92"/>
      <c r="Q85" s="92"/>
    </row>
    <row r="86" spans="1:27" hidden="1" x14ac:dyDescent="0.2">
      <c r="A86" s="3"/>
      <c r="B86" s="4"/>
      <c r="C86" s="5"/>
      <c r="D86" s="5"/>
      <c r="E86" s="5"/>
      <c r="G86" s="92"/>
      <c r="H86" s="101"/>
      <c r="I86" s="102"/>
      <c r="J86" s="102"/>
      <c r="K86" s="102"/>
      <c r="L86" s="102"/>
      <c r="M86" s="102"/>
      <c r="N86" s="102"/>
      <c r="O86" s="102"/>
      <c r="P86" s="92"/>
      <c r="Q86" s="92"/>
    </row>
    <row r="87" spans="1:27" hidden="1" x14ac:dyDescent="0.2">
      <c r="A87" s="3"/>
      <c r="B87" s="4"/>
      <c r="C87" s="5"/>
      <c r="D87" s="5"/>
      <c r="E87" s="5"/>
      <c r="G87" s="92"/>
      <c r="H87" s="101"/>
      <c r="I87" s="102"/>
      <c r="J87" s="102"/>
      <c r="K87" s="102"/>
      <c r="L87" s="102"/>
      <c r="M87" s="102"/>
      <c r="N87" s="102"/>
      <c r="O87" s="102"/>
      <c r="P87" s="92"/>
      <c r="Q87" s="92"/>
    </row>
    <row r="88" spans="1:27" hidden="1" x14ac:dyDescent="0.2">
      <c r="A88" s="3"/>
      <c r="B88" s="4"/>
      <c r="C88" s="5"/>
      <c r="D88" s="5"/>
      <c r="E88" s="5"/>
      <c r="G88" s="92"/>
      <c r="H88" s="101"/>
      <c r="I88" s="102"/>
      <c r="J88" s="102"/>
      <c r="K88" s="102"/>
      <c r="L88" s="102"/>
      <c r="M88" s="102"/>
      <c r="N88" s="102"/>
      <c r="O88" s="102"/>
      <c r="P88" s="92"/>
      <c r="Q88" s="92"/>
    </row>
    <row r="89" spans="1:27" hidden="1" x14ac:dyDescent="0.2">
      <c r="A89" s="3"/>
      <c r="B89" s="4"/>
      <c r="C89" s="5"/>
      <c r="D89" s="5"/>
      <c r="E89" s="5"/>
      <c r="G89" s="92"/>
      <c r="H89" s="101"/>
      <c r="I89" s="102"/>
      <c r="J89" s="102"/>
      <c r="K89" s="102"/>
      <c r="L89" s="102"/>
      <c r="M89" s="102"/>
      <c r="N89" s="102"/>
      <c r="O89" s="102"/>
      <c r="P89" s="92"/>
      <c r="Q89" s="92"/>
    </row>
    <row r="90" spans="1:27" hidden="1" x14ac:dyDescent="0.2">
      <c r="A90" s="3"/>
      <c r="B90" s="4"/>
      <c r="C90" s="5"/>
      <c r="D90" s="5"/>
      <c r="E90" s="5"/>
      <c r="G90" s="92"/>
      <c r="H90" s="101"/>
      <c r="I90" s="102"/>
      <c r="J90" s="102"/>
      <c r="K90" s="102"/>
      <c r="L90" s="102"/>
      <c r="M90" s="102"/>
      <c r="N90" s="102"/>
      <c r="O90" s="102"/>
      <c r="P90" s="92"/>
      <c r="Q90" s="92"/>
    </row>
    <row r="91" spans="1:27" hidden="1" x14ac:dyDescent="0.2">
      <c r="A91" s="3"/>
      <c r="B91" s="4"/>
      <c r="C91" s="5"/>
      <c r="D91" s="5"/>
      <c r="E91" s="5"/>
      <c r="G91" s="92"/>
      <c r="H91" s="101"/>
      <c r="I91" s="102"/>
      <c r="J91" s="102"/>
      <c r="K91" s="102"/>
      <c r="L91" s="102"/>
      <c r="M91" s="102"/>
      <c r="N91" s="102"/>
      <c r="O91" s="102"/>
      <c r="P91" s="92"/>
      <c r="Q91" s="92"/>
    </row>
    <row r="92" spans="1:27" hidden="1" x14ac:dyDescent="0.2">
      <c r="A92" s="3"/>
      <c r="B92" s="4"/>
      <c r="C92" s="5"/>
      <c r="D92" s="5"/>
      <c r="E92" s="5"/>
      <c r="G92" s="92"/>
      <c r="H92" s="101"/>
      <c r="I92" s="102"/>
      <c r="J92" s="102"/>
      <c r="K92" s="102"/>
      <c r="L92" s="102"/>
      <c r="M92" s="102"/>
      <c r="N92" s="102"/>
      <c r="O92" s="102"/>
      <c r="P92" s="92"/>
      <c r="Q92" s="92"/>
    </row>
    <row r="93" spans="1:27" hidden="1" x14ac:dyDescent="0.2">
      <c r="A93" s="3"/>
      <c r="B93" s="4"/>
      <c r="C93" s="5"/>
      <c r="D93" s="5"/>
      <c r="E93" s="5"/>
      <c r="G93" s="92"/>
      <c r="H93" s="101"/>
      <c r="I93" s="102"/>
      <c r="J93" s="102"/>
      <c r="K93" s="102"/>
      <c r="L93" s="102"/>
      <c r="M93" s="102"/>
      <c r="N93" s="102"/>
      <c r="O93" s="102"/>
      <c r="P93" s="92"/>
      <c r="Q93" s="92"/>
    </row>
    <row r="94" spans="1:27" hidden="1" x14ac:dyDescent="0.2">
      <c r="A94" s="3"/>
      <c r="B94" s="4"/>
      <c r="C94" s="5"/>
      <c r="D94" s="5"/>
      <c r="E94" s="5"/>
      <c r="G94" s="92"/>
      <c r="H94" s="101"/>
      <c r="I94" s="102"/>
      <c r="J94" s="102"/>
      <c r="K94" s="102"/>
      <c r="L94" s="102"/>
      <c r="M94" s="102"/>
      <c r="N94" s="102"/>
      <c r="O94" s="102"/>
      <c r="P94" s="92"/>
      <c r="Q94" s="92"/>
      <c r="Y94" s="85"/>
      <c r="Z94" s="85"/>
      <c r="AA94" s="85"/>
    </row>
    <row r="95" spans="1:27" hidden="1" x14ac:dyDescent="0.2">
      <c r="A95" s="3"/>
      <c r="B95" s="4"/>
      <c r="C95" s="5"/>
      <c r="D95" s="5"/>
      <c r="E95" s="5"/>
      <c r="G95" s="92"/>
      <c r="H95" s="101"/>
      <c r="I95" s="102"/>
      <c r="J95" s="102"/>
      <c r="K95" s="102"/>
      <c r="L95" s="102"/>
      <c r="M95" s="102"/>
      <c r="N95" s="102"/>
      <c r="O95" s="102"/>
      <c r="P95" s="92"/>
      <c r="Q95" s="92"/>
    </row>
    <row r="96" spans="1:27" hidden="1" x14ac:dyDescent="0.2">
      <c r="A96" s="3"/>
      <c r="B96" s="4"/>
      <c r="C96" s="5"/>
      <c r="D96" s="5"/>
      <c r="E96" s="5"/>
      <c r="G96" s="92"/>
      <c r="H96" s="101"/>
      <c r="I96" s="102"/>
      <c r="J96" s="102"/>
      <c r="K96" s="102"/>
      <c r="L96" s="102"/>
      <c r="M96" s="102"/>
      <c r="N96" s="102"/>
      <c r="O96" s="102"/>
      <c r="P96" s="92"/>
      <c r="Q96" s="92"/>
    </row>
    <row r="97" spans="1:27" hidden="1" x14ac:dyDescent="0.2">
      <c r="A97" s="3"/>
      <c r="B97" s="4"/>
      <c r="C97" s="5"/>
      <c r="D97" s="5"/>
      <c r="E97" s="5"/>
      <c r="G97" s="92"/>
      <c r="H97" s="101"/>
      <c r="I97" s="102"/>
      <c r="J97" s="102"/>
      <c r="K97" s="102"/>
      <c r="L97" s="102"/>
      <c r="M97" s="102"/>
      <c r="N97" s="102"/>
      <c r="O97" s="102"/>
      <c r="P97" s="92"/>
      <c r="Q97" s="92"/>
      <c r="V97" s="87"/>
      <c r="W97" s="87"/>
      <c r="X97" s="87"/>
      <c r="Y97" s="93"/>
      <c r="Z97" s="93"/>
      <c r="AA97" s="93"/>
    </row>
    <row r="98" spans="1:27" hidden="1" x14ac:dyDescent="0.2">
      <c r="B98" s="4"/>
      <c r="C98" s="5"/>
      <c r="D98" s="5"/>
      <c r="E98" s="5"/>
      <c r="G98" s="92"/>
      <c r="H98" s="101"/>
      <c r="I98" s="102"/>
      <c r="J98" s="102"/>
      <c r="K98" s="102"/>
      <c r="L98" s="102"/>
      <c r="M98" s="102"/>
      <c r="N98" s="102"/>
      <c r="O98" s="102"/>
      <c r="P98" s="92"/>
      <c r="Q98" s="92"/>
      <c r="V98" s="87"/>
      <c r="W98" s="87"/>
      <c r="X98" s="87"/>
      <c r="Y98" s="85"/>
      <c r="Z98" s="85"/>
      <c r="AA98" s="85"/>
    </row>
    <row r="99" spans="1:27" hidden="1" x14ac:dyDescent="0.2">
      <c r="B99" s="4"/>
      <c r="C99" s="5"/>
      <c r="D99" s="5"/>
      <c r="E99" s="5"/>
      <c r="G99" s="92"/>
      <c r="H99" s="101"/>
      <c r="I99" s="102"/>
      <c r="J99" s="102"/>
      <c r="K99" s="102"/>
      <c r="L99" s="102"/>
      <c r="M99" s="102"/>
      <c r="N99" s="102"/>
      <c r="O99" s="102"/>
      <c r="P99" s="92"/>
      <c r="Q99" s="92"/>
      <c r="V99" s="87"/>
      <c r="W99" s="87"/>
      <c r="X99" s="87"/>
      <c r="Y99" s="85"/>
      <c r="Z99" s="85"/>
      <c r="AA99" s="85"/>
    </row>
    <row r="100" spans="1:27" hidden="1" x14ac:dyDescent="0.2">
      <c r="B100" s="4"/>
      <c r="C100" s="5"/>
      <c r="D100" s="5"/>
      <c r="E100" s="5"/>
      <c r="G100" s="92"/>
      <c r="H100" s="101"/>
      <c r="I100" s="102"/>
      <c r="J100" s="102"/>
      <c r="K100" s="102"/>
      <c r="L100" s="102"/>
      <c r="M100" s="102"/>
      <c r="N100" s="102"/>
      <c r="O100" s="102"/>
      <c r="P100" s="92"/>
      <c r="Q100" s="92"/>
      <c r="V100" s="87"/>
      <c r="W100" s="87"/>
      <c r="X100" s="87"/>
      <c r="Y100" s="85"/>
      <c r="Z100" s="85"/>
      <c r="AA100" s="85"/>
    </row>
    <row r="101" spans="1:27" hidden="1" x14ac:dyDescent="0.2">
      <c r="B101" s="4"/>
      <c r="C101" s="5"/>
      <c r="D101" s="5"/>
      <c r="E101" s="5"/>
      <c r="G101" s="92"/>
      <c r="H101" s="101"/>
      <c r="I101" s="102"/>
      <c r="J101" s="102"/>
      <c r="K101" s="102"/>
      <c r="L101" s="102"/>
      <c r="M101" s="102"/>
      <c r="N101" s="102"/>
      <c r="O101" s="102"/>
      <c r="P101" s="92"/>
      <c r="Q101" s="92"/>
      <c r="V101" s="87"/>
      <c r="W101" s="87"/>
      <c r="X101" s="87"/>
      <c r="Y101" s="85"/>
      <c r="Z101" s="85"/>
      <c r="AA101" s="85"/>
    </row>
    <row r="102" spans="1:27" hidden="1" x14ac:dyDescent="0.2">
      <c r="B102" s="4"/>
      <c r="C102" s="5"/>
      <c r="D102" s="5"/>
      <c r="E102" s="5"/>
      <c r="G102" s="92"/>
      <c r="H102" s="101"/>
      <c r="I102" s="102"/>
      <c r="J102" s="102"/>
      <c r="K102" s="102"/>
      <c r="L102" s="102"/>
      <c r="M102" s="102"/>
      <c r="N102" s="102"/>
      <c r="O102" s="102"/>
      <c r="P102" s="92"/>
      <c r="Q102" s="92"/>
      <c r="V102" s="87"/>
      <c r="W102" s="87"/>
      <c r="X102" s="87"/>
      <c r="Y102" s="85"/>
      <c r="Z102" s="85"/>
      <c r="AA102" s="85"/>
    </row>
    <row r="103" spans="1:27" hidden="1" x14ac:dyDescent="0.2">
      <c r="B103" s="4"/>
      <c r="C103" s="5"/>
      <c r="D103" s="5"/>
      <c r="E103" s="5"/>
      <c r="G103" s="92"/>
      <c r="H103" s="101"/>
      <c r="I103" s="102"/>
      <c r="J103" s="102"/>
      <c r="K103" s="102"/>
      <c r="L103" s="102"/>
      <c r="M103" s="102"/>
      <c r="N103" s="102"/>
      <c r="O103" s="102"/>
      <c r="P103" s="92"/>
      <c r="Q103" s="92"/>
      <c r="V103" s="87"/>
      <c r="W103" s="87"/>
      <c r="X103" s="87"/>
      <c r="Y103" s="85"/>
      <c r="Z103" s="85"/>
      <c r="AA103" s="85"/>
    </row>
    <row r="104" spans="1:27" hidden="1" x14ac:dyDescent="0.2">
      <c r="B104" s="4"/>
      <c r="C104" s="5"/>
      <c r="D104" s="5"/>
      <c r="E104" s="5"/>
      <c r="G104" s="92"/>
      <c r="H104" s="101"/>
      <c r="I104" s="102"/>
      <c r="J104" s="102"/>
      <c r="K104" s="102"/>
      <c r="L104" s="102"/>
      <c r="M104" s="102"/>
      <c r="N104" s="102"/>
      <c r="O104" s="102"/>
      <c r="P104" s="92"/>
      <c r="Q104" s="92"/>
      <c r="V104" s="87"/>
      <c r="W104" s="87"/>
      <c r="X104" s="87"/>
      <c r="Y104" s="85"/>
      <c r="Z104" s="85"/>
      <c r="AA104" s="85"/>
    </row>
    <row r="105" spans="1:27" hidden="1" x14ac:dyDescent="0.2">
      <c r="B105" s="4"/>
      <c r="C105" s="5"/>
      <c r="D105" s="5"/>
      <c r="E105" s="5"/>
      <c r="G105" s="92"/>
      <c r="H105" s="101"/>
      <c r="I105" s="102"/>
      <c r="J105" s="102"/>
      <c r="K105" s="102"/>
      <c r="L105" s="102"/>
      <c r="M105" s="102"/>
      <c r="N105" s="102"/>
      <c r="O105" s="102"/>
      <c r="P105" s="92"/>
      <c r="Q105" s="92"/>
      <c r="V105" s="87"/>
      <c r="W105" s="87"/>
      <c r="X105" s="87"/>
      <c r="Y105" s="85"/>
      <c r="Z105" s="85"/>
      <c r="AA105" s="85"/>
    </row>
    <row r="106" spans="1:27" hidden="1" x14ac:dyDescent="0.2">
      <c r="B106" s="4"/>
      <c r="C106" s="5"/>
      <c r="D106" s="5"/>
      <c r="E106" s="5"/>
      <c r="G106" s="92"/>
      <c r="H106" s="101"/>
      <c r="I106" s="102"/>
      <c r="J106" s="102"/>
      <c r="K106" s="102"/>
      <c r="L106" s="102"/>
      <c r="M106" s="102"/>
      <c r="N106" s="102"/>
      <c r="O106" s="102"/>
      <c r="P106" s="92"/>
      <c r="Q106" s="92"/>
      <c r="V106" s="87"/>
      <c r="W106" s="87"/>
      <c r="X106" s="87"/>
      <c r="Y106" s="85"/>
      <c r="Z106" s="85"/>
      <c r="AA106" s="85"/>
    </row>
    <row r="107" spans="1:27" hidden="1" x14ac:dyDescent="0.2">
      <c r="B107" s="4"/>
      <c r="C107" s="5"/>
      <c r="D107" s="5"/>
      <c r="E107" s="5"/>
      <c r="G107" s="92"/>
      <c r="H107" s="101"/>
      <c r="I107" s="102"/>
      <c r="J107" s="102"/>
      <c r="K107" s="102"/>
      <c r="L107" s="102"/>
      <c r="M107" s="102"/>
      <c r="N107" s="102"/>
      <c r="O107" s="102"/>
      <c r="P107" s="92"/>
      <c r="Q107" s="92"/>
      <c r="V107" s="87"/>
      <c r="W107" s="87"/>
      <c r="X107" s="87"/>
      <c r="Y107" s="85"/>
      <c r="Z107" s="85"/>
      <c r="AA107" s="85"/>
    </row>
    <row r="108" spans="1:27" hidden="1" x14ac:dyDescent="0.2">
      <c r="B108" s="4"/>
      <c r="C108" s="5"/>
      <c r="D108" s="5"/>
      <c r="E108" s="5"/>
      <c r="G108" s="92"/>
      <c r="H108" s="101"/>
      <c r="I108" s="102"/>
      <c r="J108" s="102"/>
      <c r="K108" s="102"/>
      <c r="L108" s="102"/>
      <c r="M108" s="102"/>
      <c r="N108" s="102"/>
      <c r="O108" s="102"/>
      <c r="P108" s="92"/>
      <c r="Q108" s="92"/>
      <c r="V108" s="87"/>
      <c r="W108" s="87"/>
      <c r="X108" s="87"/>
      <c r="Y108" s="85"/>
      <c r="Z108" s="85"/>
      <c r="AA108" s="85"/>
    </row>
    <row r="109" spans="1:27" hidden="1" x14ac:dyDescent="0.2">
      <c r="B109" s="4"/>
      <c r="C109" s="5"/>
      <c r="D109" s="5"/>
      <c r="E109" s="5"/>
      <c r="G109" s="92"/>
      <c r="H109" s="101"/>
      <c r="I109" s="102"/>
      <c r="J109" s="102"/>
      <c r="K109" s="102"/>
      <c r="L109" s="102"/>
      <c r="M109" s="102"/>
      <c r="N109" s="102"/>
      <c r="O109" s="102"/>
      <c r="P109" s="92"/>
      <c r="Q109" s="92"/>
      <c r="S109" s="87"/>
      <c r="V109" s="87"/>
      <c r="W109" s="87"/>
      <c r="X109" s="87"/>
      <c r="Y109" s="85"/>
      <c r="Z109" s="85"/>
      <c r="AA109" s="85"/>
    </row>
    <row r="110" spans="1:27" hidden="1" x14ac:dyDescent="0.2">
      <c r="B110" s="4"/>
      <c r="C110" s="5"/>
      <c r="D110" s="5"/>
      <c r="E110" s="5"/>
      <c r="G110" s="92"/>
      <c r="H110" s="101"/>
      <c r="I110" s="102"/>
      <c r="J110" s="102"/>
      <c r="K110" s="102"/>
      <c r="L110" s="102"/>
      <c r="M110" s="102"/>
      <c r="N110" s="102"/>
      <c r="O110" s="102"/>
      <c r="P110" s="92"/>
      <c r="Q110" s="92"/>
      <c r="V110" s="87"/>
      <c r="W110" s="87"/>
      <c r="X110" s="87"/>
      <c r="Y110" s="85"/>
      <c r="Z110" s="85"/>
      <c r="AA110" s="85"/>
    </row>
    <row r="111" spans="1:27" hidden="1" x14ac:dyDescent="0.2">
      <c r="B111" s="4"/>
      <c r="C111" s="5"/>
      <c r="D111" s="5"/>
      <c r="E111" s="5"/>
      <c r="G111" s="92"/>
      <c r="H111" s="101"/>
      <c r="I111" s="102"/>
      <c r="J111" s="102"/>
      <c r="K111" s="102"/>
      <c r="L111" s="102"/>
      <c r="M111" s="102"/>
      <c r="N111" s="102"/>
      <c r="O111" s="102"/>
      <c r="P111" s="92"/>
      <c r="Q111" s="92"/>
      <c r="V111" s="87"/>
      <c r="W111" s="87"/>
      <c r="X111" s="87"/>
      <c r="Y111" s="85"/>
      <c r="Z111" s="85"/>
      <c r="AA111" s="85"/>
    </row>
    <row r="112" spans="1:27" hidden="1" x14ac:dyDescent="0.2">
      <c r="B112" s="4"/>
      <c r="C112" s="5"/>
      <c r="D112" s="5"/>
      <c r="E112" s="5"/>
      <c r="G112" s="92"/>
      <c r="H112" s="101"/>
      <c r="I112" s="102"/>
      <c r="J112" s="102"/>
      <c r="K112" s="102"/>
      <c r="L112" s="102"/>
      <c r="M112" s="102"/>
      <c r="N112" s="102"/>
      <c r="O112" s="102"/>
      <c r="P112" s="92"/>
      <c r="Q112" s="92"/>
      <c r="V112" s="87"/>
      <c r="W112" s="87"/>
      <c r="X112" s="87"/>
      <c r="Y112" s="85"/>
      <c r="Z112" s="85"/>
      <c r="AA112" s="85"/>
    </row>
    <row r="113" spans="2:27" hidden="1" x14ac:dyDescent="0.2">
      <c r="B113" s="4"/>
      <c r="C113" s="5"/>
      <c r="D113" s="5"/>
      <c r="E113" s="5"/>
      <c r="G113" s="92"/>
      <c r="H113" s="101"/>
      <c r="I113" s="102"/>
      <c r="J113" s="102"/>
      <c r="K113" s="102"/>
      <c r="L113" s="102"/>
      <c r="M113" s="102"/>
      <c r="N113" s="102"/>
      <c r="O113" s="102"/>
      <c r="P113" s="92"/>
      <c r="Q113" s="92"/>
      <c r="V113" s="87"/>
      <c r="W113" s="87"/>
      <c r="X113" s="87"/>
      <c r="Y113" s="85"/>
      <c r="Z113" s="85"/>
      <c r="AA113" s="85"/>
    </row>
    <row r="114" spans="2:27" hidden="1" x14ac:dyDescent="0.2">
      <c r="B114" s="4"/>
      <c r="C114" s="5"/>
      <c r="D114" s="5"/>
      <c r="E114" s="5"/>
      <c r="G114" s="92"/>
      <c r="H114" s="101"/>
      <c r="I114" s="102"/>
      <c r="J114" s="102"/>
      <c r="K114" s="102"/>
      <c r="L114" s="102"/>
      <c r="M114" s="102"/>
      <c r="N114" s="102"/>
      <c r="O114" s="102"/>
      <c r="P114" s="92"/>
      <c r="Q114" s="92"/>
      <c r="V114" s="87"/>
      <c r="W114" s="87"/>
      <c r="X114" s="87"/>
      <c r="Y114" s="85"/>
      <c r="Z114" s="85"/>
      <c r="AA114" s="85"/>
    </row>
    <row r="115" spans="2:27" hidden="1" x14ac:dyDescent="0.2">
      <c r="B115" s="4"/>
      <c r="C115" s="5"/>
      <c r="D115" s="5"/>
      <c r="E115" s="5"/>
      <c r="G115" s="92"/>
      <c r="H115" s="101"/>
      <c r="I115" s="102"/>
      <c r="J115" s="102"/>
      <c r="K115" s="102"/>
      <c r="L115" s="102"/>
      <c r="M115" s="102"/>
      <c r="N115" s="102"/>
      <c r="O115" s="102"/>
      <c r="P115" s="92"/>
      <c r="Q115" s="92"/>
      <c r="V115" s="87"/>
      <c r="W115" s="87"/>
      <c r="X115" s="87"/>
      <c r="Y115" s="85"/>
      <c r="Z115" s="85"/>
      <c r="AA115" s="85"/>
    </row>
    <row r="116" spans="2:27" hidden="1" x14ac:dyDescent="0.2">
      <c r="B116" s="4"/>
      <c r="C116" s="5"/>
      <c r="D116" s="5"/>
      <c r="E116" s="5"/>
      <c r="G116" s="92"/>
      <c r="H116" s="101"/>
      <c r="I116" s="102"/>
      <c r="J116" s="102"/>
      <c r="K116" s="102"/>
      <c r="L116" s="102"/>
      <c r="M116" s="102"/>
      <c r="N116" s="102"/>
      <c r="O116" s="102"/>
      <c r="P116" s="92"/>
      <c r="Q116" s="92"/>
      <c r="V116" s="87"/>
      <c r="W116" s="87"/>
      <c r="X116" s="87"/>
      <c r="Y116" s="85"/>
      <c r="Z116" s="85"/>
      <c r="AA116" s="85"/>
    </row>
    <row r="117" spans="2:27" hidden="1" x14ac:dyDescent="0.2">
      <c r="B117" s="4"/>
      <c r="C117" s="5"/>
      <c r="D117" s="5"/>
      <c r="E117" s="5"/>
      <c r="G117" s="92"/>
      <c r="H117" s="101"/>
      <c r="I117" s="102"/>
      <c r="J117" s="102"/>
      <c r="K117" s="102"/>
      <c r="L117" s="102"/>
      <c r="M117" s="102"/>
      <c r="N117" s="102"/>
      <c r="O117" s="102"/>
      <c r="P117" s="92"/>
      <c r="Q117" s="92"/>
      <c r="V117" s="87"/>
      <c r="W117" s="87"/>
      <c r="X117" s="87"/>
      <c r="Y117" s="85"/>
      <c r="Z117" s="85"/>
      <c r="AA117" s="85"/>
    </row>
    <row r="118" spans="2:27" hidden="1" x14ac:dyDescent="0.2">
      <c r="B118" s="4"/>
      <c r="C118" s="5"/>
      <c r="D118" s="5"/>
      <c r="E118" s="5"/>
      <c r="G118" s="92"/>
      <c r="H118" s="101"/>
      <c r="I118" s="102"/>
      <c r="J118" s="102"/>
      <c r="K118" s="102"/>
      <c r="L118" s="102"/>
      <c r="M118" s="102"/>
      <c r="N118" s="102"/>
      <c r="O118" s="102"/>
      <c r="P118" s="92"/>
      <c r="Q118" s="92"/>
      <c r="V118" s="87"/>
      <c r="W118" s="87"/>
      <c r="X118" s="87"/>
      <c r="Y118" s="85"/>
      <c r="Z118" s="85"/>
      <c r="AA118" s="85"/>
    </row>
    <row r="119" spans="2:27" hidden="1" x14ac:dyDescent="0.2">
      <c r="B119" s="4"/>
      <c r="C119" s="5"/>
      <c r="D119" s="5"/>
      <c r="E119" s="5"/>
      <c r="G119" s="92"/>
      <c r="H119" s="101"/>
      <c r="I119" s="102"/>
      <c r="J119" s="102"/>
      <c r="K119" s="102"/>
      <c r="L119" s="102"/>
      <c r="M119" s="102"/>
      <c r="N119" s="102"/>
      <c r="O119" s="102"/>
      <c r="P119" s="92"/>
      <c r="Q119" s="92"/>
      <c r="V119" s="87"/>
      <c r="W119" s="87"/>
      <c r="X119" s="87"/>
      <c r="Y119" s="85"/>
      <c r="Z119" s="85"/>
      <c r="AA119" s="85"/>
    </row>
    <row r="120" spans="2:27" hidden="1" x14ac:dyDescent="0.2">
      <c r="B120" s="4"/>
      <c r="C120" s="5"/>
      <c r="D120" s="5"/>
      <c r="E120" s="5"/>
      <c r="G120" s="92"/>
      <c r="H120" s="101"/>
      <c r="I120" s="102"/>
      <c r="J120" s="102"/>
      <c r="K120" s="102"/>
      <c r="L120" s="102"/>
      <c r="M120" s="102"/>
      <c r="N120" s="102"/>
      <c r="O120" s="102"/>
      <c r="P120" s="92"/>
      <c r="Q120" s="92"/>
      <c r="V120" s="87"/>
      <c r="W120" s="87"/>
      <c r="X120" s="87"/>
      <c r="Y120" s="85"/>
      <c r="Z120" s="85"/>
      <c r="AA120" s="85"/>
    </row>
    <row r="121" spans="2:27" hidden="1" x14ac:dyDescent="0.2">
      <c r="B121" s="4"/>
      <c r="C121" s="5"/>
      <c r="D121" s="5"/>
      <c r="E121" s="5"/>
      <c r="G121" s="92"/>
      <c r="H121" s="101"/>
      <c r="I121" s="102"/>
      <c r="J121" s="102"/>
      <c r="K121" s="102"/>
      <c r="L121" s="102"/>
      <c r="M121" s="102"/>
      <c r="N121" s="102"/>
      <c r="O121" s="102"/>
      <c r="P121" s="92"/>
      <c r="Q121" s="92"/>
      <c r="V121" s="87"/>
      <c r="W121" s="87"/>
      <c r="X121" s="87"/>
      <c r="Y121" s="85"/>
      <c r="Z121" s="85"/>
      <c r="AA121" s="85"/>
    </row>
    <row r="122" spans="2:27" hidden="1" x14ac:dyDescent="0.2">
      <c r="B122" s="4"/>
      <c r="C122" s="5"/>
      <c r="D122" s="5"/>
      <c r="E122" s="5"/>
      <c r="G122" s="92"/>
      <c r="H122" s="101"/>
      <c r="I122" s="102"/>
      <c r="J122" s="102"/>
      <c r="K122" s="102"/>
      <c r="L122" s="102"/>
      <c r="M122" s="102"/>
      <c r="N122" s="102"/>
      <c r="O122" s="102"/>
      <c r="P122" s="92"/>
      <c r="Q122" s="92"/>
      <c r="V122" s="87"/>
      <c r="W122" s="87"/>
      <c r="X122" s="87"/>
      <c r="Y122" s="85"/>
      <c r="Z122" s="85"/>
      <c r="AA122" s="85"/>
    </row>
    <row r="124" spans="2:27" hidden="1" x14ac:dyDescent="0.2">
      <c r="W124" s="87"/>
      <c r="X124" s="87"/>
    </row>
    <row r="125" spans="2:27" hidden="1" x14ac:dyDescent="0.2">
      <c r="W125" s="85"/>
      <c r="X125" s="85"/>
    </row>
    <row r="126" spans="2:27" x14ac:dyDescent="0.2">
      <c r="E126" s="80"/>
    </row>
    <row r="127" spans="2:27" x14ac:dyDescent="0.2"/>
  </sheetData>
  <mergeCells count="2">
    <mergeCell ref="B3:B4"/>
    <mergeCell ref="C3:F3"/>
  </mergeCells>
  <pageMargins left="0.7" right="0.7" top="0.75" bottom="0.75" header="0.3" footer="0.3"/>
  <ignoredErrors>
    <ignoredError sqref="K32 M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showGridLines="0" workbookViewId="0"/>
  </sheetViews>
  <sheetFormatPr defaultColWidth="0" defaultRowHeight="15" customHeight="1" zeroHeight="1" x14ac:dyDescent="0.2"/>
  <cols>
    <col min="1" max="1" width="2.42578125" style="8" customWidth="1"/>
    <col min="2" max="3" width="26.140625" style="35" customWidth="1"/>
    <col min="4" max="4" width="33.28515625" style="35" customWidth="1"/>
    <col min="5" max="5" width="4.42578125" style="8" customWidth="1"/>
    <col min="6" max="16384" width="0" style="8" hidden="1"/>
  </cols>
  <sheetData>
    <row r="1" spans="1:5" ht="15" customHeight="1" x14ac:dyDescent="0.2">
      <c r="A1" s="6"/>
      <c r="B1" s="7"/>
      <c r="C1" s="7"/>
      <c r="D1" s="7"/>
      <c r="E1" s="6"/>
    </row>
    <row r="2" spans="1:5" x14ac:dyDescent="0.2">
      <c r="A2" s="6"/>
      <c r="B2" s="9" t="s">
        <v>8</v>
      </c>
      <c r="C2" s="10" t="s">
        <v>9</v>
      </c>
      <c r="D2" s="62" t="s">
        <v>10</v>
      </c>
      <c r="E2" s="6"/>
    </row>
    <row r="3" spans="1:5" ht="15.75" x14ac:dyDescent="0.2">
      <c r="A3" s="6"/>
      <c r="B3" s="11" t="s">
        <v>11</v>
      </c>
      <c r="C3" s="12" t="s">
        <v>12</v>
      </c>
      <c r="D3" s="63" t="s">
        <v>47</v>
      </c>
      <c r="E3" s="13"/>
    </row>
    <row r="4" spans="1:5" ht="27.75" customHeight="1" x14ac:dyDescent="0.2">
      <c r="A4" s="6"/>
      <c r="B4" s="14" t="s">
        <v>13</v>
      </c>
      <c r="C4" s="15" t="s">
        <v>48</v>
      </c>
      <c r="D4" s="64"/>
      <c r="E4" s="13"/>
    </row>
    <row r="5" spans="1:5" ht="15.75" customHeight="1" x14ac:dyDescent="0.2">
      <c r="A5" s="6"/>
      <c r="B5" s="16" t="s">
        <v>14</v>
      </c>
      <c r="C5" s="17" t="s">
        <v>15</v>
      </c>
      <c r="D5" s="65" t="s">
        <v>16</v>
      </c>
      <c r="E5" s="6"/>
    </row>
    <row r="6" spans="1:5" x14ac:dyDescent="0.2">
      <c r="A6" s="6"/>
      <c r="B6" s="16" t="s">
        <v>17</v>
      </c>
      <c r="C6" s="17" t="s">
        <v>26</v>
      </c>
      <c r="D6" s="66" t="s">
        <v>27</v>
      </c>
      <c r="E6" s="6"/>
    </row>
    <row r="7" spans="1:5" x14ac:dyDescent="0.2">
      <c r="A7" s="6"/>
      <c r="B7" s="121" t="s">
        <v>18</v>
      </c>
      <c r="C7" s="17" t="s">
        <v>19</v>
      </c>
      <c r="D7" s="67" t="s">
        <v>33</v>
      </c>
      <c r="E7" s="6"/>
    </row>
    <row r="8" spans="1:5" x14ac:dyDescent="0.2">
      <c r="A8" s="6"/>
      <c r="B8" s="121"/>
      <c r="C8" s="17" t="s">
        <v>28</v>
      </c>
      <c r="D8" s="18"/>
      <c r="E8" s="6"/>
    </row>
    <row r="9" spans="1:5" x14ac:dyDescent="0.2">
      <c r="A9" s="6"/>
      <c r="B9" s="121"/>
      <c r="C9" s="19" t="s">
        <v>29</v>
      </c>
      <c r="D9" s="18"/>
      <c r="E9" s="6"/>
    </row>
    <row r="10" spans="1:5" x14ac:dyDescent="0.2">
      <c r="A10" s="6"/>
      <c r="B10" s="16" t="s">
        <v>20</v>
      </c>
      <c r="C10" s="17" t="s">
        <v>21</v>
      </c>
      <c r="D10" s="18"/>
      <c r="E10" s="6"/>
    </row>
    <row r="11" spans="1:5" x14ac:dyDescent="0.2">
      <c r="A11" s="6"/>
      <c r="B11" s="20" t="s">
        <v>22</v>
      </c>
      <c r="C11" s="21" t="s">
        <v>49</v>
      </c>
      <c r="D11" s="22"/>
      <c r="E11" s="6"/>
    </row>
    <row r="12" spans="1:5" x14ac:dyDescent="0.2">
      <c r="A12" s="6"/>
      <c r="B12" s="23"/>
      <c r="C12" s="24"/>
      <c r="D12" s="25"/>
      <c r="E12" s="6"/>
    </row>
    <row r="13" spans="1:5" ht="14.25" customHeight="1" x14ac:dyDescent="0.2">
      <c r="A13" s="6"/>
      <c r="B13" s="118" t="s">
        <v>23</v>
      </c>
      <c r="C13" s="119"/>
      <c r="D13" s="120"/>
      <c r="E13" s="6"/>
    </row>
    <row r="14" spans="1:5" ht="15" customHeight="1" x14ac:dyDescent="0.2">
      <c r="A14" s="6"/>
      <c r="B14" s="109" t="s">
        <v>43</v>
      </c>
      <c r="C14" s="110"/>
      <c r="D14" s="111"/>
      <c r="E14" s="6"/>
    </row>
    <row r="15" spans="1:5" x14ac:dyDescent="0.2">
      <c r="A15" s="6"/>
      <c r="B15" s="122"/>
      <c r="C15" s="123"/>
      <c r="D15" s="124"/>
      <c r="E15" s="6"/>
    </row>
    <row r="16" spans="1:5" ht="41.25" customHeight="1" x14ac:dyDescent="0.2">
      <c r="A16" s="6"/>
      <c r="B16" s="109" t="s">
        <v>44</v>
      </c>
      <c r="C16" s="110"/>
      <c r="D16" s="111"/>
      <c r="E16" s="6"/>
    </row>
    <row r="17" spans="1:5" ht="15" customHeight="1" x14ac:dyDescent="0.2">
      <c r="A17" s="6"/>
      <c r="B17" s="109" t="s">
        <v>42</v>
      </c>
      <c r="C17" s="110"/>
      <c r="D17" s="111"/>
      <c r="E17" s="6"/>
    </row>
    <row r="18" spans="1:5" ht="26.25" customHeight="1" x14ac:dyDescent="0.2">
      <c r="A18" s="6"/>
      <c r="B18" s="109" t="s">
        <v>30</v>
      </c>
      <c r="C18" s="110"/>
      <c r="D18" s="111"/>
      <c r="E18" s="6"/>
    </row>
    <row r="19" spans="1:5" ht="15" customHeight="1" x14ac:dyDescent="0.2">
      <c r="A19" s="6"/>
      <c r="B19" s="115" t="s">
        <v>45</v>
      </c>
      <c r="C19" s="116"/>
      <c r="D19" s="117"/>
      <c r="E19" s="6"/>
    </row>
    <row r="20" spans="1:5" ht="15" customHeight="1" x14ac:dyDescent="0.2">
      <c r="A20" s="6"/>
      <c r="B20" s="26"/>
      <c r="C20" s="27"/>
      <c r="D20" s="28"/>
      <c r="E20" s="6"/>
    </row>
    <row r="21" spans="1:5" ht="12.75" customHeight="1" x14ac:dyDescent="0.2">
      <c r="A21" s="6"/>
      <c r="B21" s="118" t="s">
        <v>24</v>
      </c>
      <c r="C21" s="119"/>
      <c r="D21" s="120"/>
      <c r="E21" s="6"/>
    </row>
    <row r="22" spans="1:5" ht="16.5" customHeight="1" x14ac:dyDescent="0.2">
      <c r="A22" s="6"/>
      <c r="B22" s="109" t="s">
        <v>50</v>
      </c>
      <c r="C22" s="110"/>
      <c r="D22" s="111"/>
      <c r="E22" s="6"/>
    </row>
    <row r="23" spans="1:5" x14ac:dyDescent="0.2">
      <c r="A23" s="6"/>
      <c r="B23" s="109"/>
      <c r="C23" s="110"/>
      <c r="D23" s="111"/>
      <c r="E23" s="6"/>
    </row>
    <row r="24" spans="1:5" ht="12.75" customHeight="1" x14ac:dyDescent="0.2">
      <c r="A24" s="6"/>
      <c r="B24" s="118" t="s">
        <v>25</v>
      </c>
      <c r="C24" s="119"/>
      <c r="D24" s="120"/>
      <c r="E24" s="6"/>
    </row>
    <row r="25" spans="1:5" ht="15" customHeight="1" x14ac:dyDescent="0.2">
      <c r="A25" s="6"/>
      <c r="B25" s="112" t="s">
        <v>31</v>
      </c>
      <c r="C25" s="113"/>
      <c r="D25" s="114"/>
      <c r="E25" s="6"/>
    </row>
    <row r="26" spans="1:5" ht="12.75" customHeight="1" x14ac:dyDescent="0.2">
      <c r="A26" s="6"/>
      <c r="B26" s="115" t="s">
        <v>32</v>
      </c>
      <c r="C26" s="116"/>
      <c r="D26" s="117"/>
      <c r="E26" s="6"/>
    </row>
    <row r="27" spans="1:5" ht="13.5" customHeight="1" x14ac:dyDescent="0.2">
      <c r="A27" s="6"/>
      <c r="B27" s="29"/>
      <c r="C27" s="30"/>
      <c r="D27" s="31"/>
      <c r="E27" s="6"/>
    </row>
    <row r="28" spans="1:5" ht="12.75" customHeight="1" x14ac:dyDescent="0.2">
      <c r="A28" s="6"/>
      <c r="B28" s="32"/>
      <c r="C28" s="33"/>
      <c r="D28" s="34"/>
      <c r="E28" s="6"/>
    </row>
    <row r="29" spans="1:5" x14ac:dyDescent="0.2">
      <c r="A29" s="6"/>
      <c r="B29" s="7"/>
      <c r="C29" s="7"/>
      <c r="D29" s="7"/>
      <c r="E29" s="6"/>
    </row>
    <row r="30" spans="1:5" hidden="1" x14ac:dyDescent="0.2"/>
    <row r="31" spans="1:5" hidden="1" x14ac:dyDescent="0.2"/>
    <row r="44" ht="15" customHeight="1" x14ac:dyDescent="0.2"/>
    <row r="48" ht="15" customHeight="1" x14ac:dyDescent="0.2"/>
  </sheetData>
  <mergeCells count="14">
    <mergeCell ref="B7:B9"/>
    <mergeCell ref="B13:D13"/>
    <mergeCell ref="B14:D14"/>
    <mergeCell ref="B15:D15"/>
    <mergeCell ref="B16:D16"/>
    <mergeCell ref="B17:D17"/>
    <mergeCell ref="B25:D25"/>
    <mergeCell ref="B26:D26"/>
    <mergeCell ref="B18:D18"/>
    <mergeCell ref="B19:D19"/>
    <mergeCell ref="B21:D21"/>
    <mergeCell ref="B22:D22"/>
    <mergeCell ref="B23:D23"/>
    <mergeCell ref="B24:D24"/>
  </mergeCells>
  <hyperlinks>
    <hyperlink ref="C9" r:id="rId1" xr:uid="{00000000-0004-0000-0200-000000000000}"/>
    <hyperlink ref="B26" r:id="rId2" display="https://www.ons.gov.uk/peoplepopulationandcommunity/populationandmigration/populationprojections/qmis/nationalpopulationprojectionsqmi" xr:uid="{36497A66-FB4D-4913-A655-7FA5BCE0F1F7}"/>
    <hyperlink ref="B26:D26" r:id="rId3" display="National Population Projections QMI" xr:uid="{E500DBF9-73E2-469B-B960-52D394F9DD34}"/>
    <hyperlink ref="B19:D19" r:id="rId4" display="NISRA 2022 National Population Projections webpage" xr:uid="{E52A25B8-23AD-48DE-ADEB-2E67DFA10236}"/>
  </hyperlinks>
  <pageMargins left="0.75" right="0.75" top="1" bottom="1" header="0.5" footer="0.5"/>
  <pageSetup paperSize="9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10</dc:title>
  <dc:subject>2018-based Northern Ireland Projections</dc:subject>
  <dc:creator/>
  <cp:keywords>Population; Projections</cp:keywords>
  <cp:lastModifiedBy/>
  <dcterms:created xsi:type="dcterms:W3CDTF">2020-08-12T12:19:32Z</dcterms:created>
  <dcterms:modified xsi:type="dcterms:W3CDTF">2025-01-27T19:34:28Z</dcterms:modified>
</cp:coreProperties>
</file>