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2347870\Documents\Annual tables\2022\New folder\"/>
    </mc:Choice>
  </mc:AlternateContent>
  <xr:revisionPtr revIDLastSave="0" documentId="8_{2B8889E4-E641-4DBA-AC1F-F6E35BF64CB8}" xr6:coauthVersionLast="36" xr6:coauthVersionMax="36" xr10:uidLastSave="{00000000-0000-0000-0000-000000000000}"/>
  <bookViews>
    <workbookView xWindow="-120" yWindow="-120" windowWidth="29040" windowHeight="15840" xr2:uid="{00000000-000D-0000-FFFF-FFFF00000000}"/>
  </bookViews>
  <sheets>
    <sheet name="Cover sheet" sheetId="1" r:id="rId1"/>
    <sheet name="Table of Contents" sheetId="2" r:id="rId2"/>
    <sheet name="Notes" sheetId="3" r:id="rId3"/>
    <sheet name="3.1" sheetId="4" r:id="rId4"/>
    <sheet name="3.2" sheetId="5" r:id="rId5"/>
    <sheet name="3.3" sheetId="6" r:id="rId6"/>
    <sheet name="3.4" sheetId="7" r:id="rId7"/>
    <sheet name="3.5" sheetId="8" r:id="rId8"/>
  </sheets>
  <calcPr calcId="191029"/>
</workbook>
</file>

<file path=xl/calcChain.xml><?xml version="1.0" encoding="utf-8"?>
<calcChain xmlns="http://schemas.openxmlformats.org/spreadsheetml/2006/main">
  <c r="B9" i="2" l="1"/>
  <c r="B8" i="2"/>
  <c r="B7" i="2"/>
  <c r="B6" i="2"/>
  <c r="B5" i="2"/>
  <c r="B4" i="2"/>
  <c r="B3" i="2"/>
</calcChain>
</file>

<file path=xl/sharedStrings.xml><?xml version="1.0" encoding="utf-8"?>
<sst xmlns="http://schemas.openxmlformats.org/spreadsheetml/2006/main" count="255" uniqueCount="146">
  <si>
    <t>Occupation 2021</t>
  </si>
  <si>
    <t>These tables provide additional breakdowns of data for January to December 2021 as sourced from the Labour Force Survey (LFS).</t>
  </si>
  <si>
    <t>The Labour Force Survey</t>
  </si>
  <si>
    <t>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t>
  </si>
  <si>
    <t>Data was taken from the annual dataset from the Labour Force Survey. 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consists of around 2,500 households, made up of five 'waves', each containing approximately 500 private households, with a total of around 4000 individuals.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</si>
  <si>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t>
  </si>
  <si>
    <t>Because the LFS is a sample survey, results are subject to sampling error, i.e. the actual proportion of the population in private households with a particular characteristic may differ from the proportion of the LFS sample with that characteristic.</t>
  </si>
  <si>
    <t>Publication dates</t>
  </si>
  <si>
    <t>LFS Occupational Data</t>
  </si>
  <si>
    <t>Revision of miscoded occupational data in the ONS Labour Force Survey, UK: January 2021 to September 2022</t>
  </si>
  <si>
    <t>Notes, shading, no data and rounding</t>
  </si>
  <si>
    <t>Some cells in the tables refer to notes which can be found in the notes worksheet. Note markers are presented in square brackets, for example: [Note 1].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Estimates under a cell count of 3 are disclosive and therefore suppressed and are identified by [d] in the cell, if applicable.
Figures are rounded to the nearest thousand and therefore may not sum . Estimates of 499 and less that would be rounded down to 0 are identified by [low] in the cell. Where there is a negative number or rate for a lower confidence interval limit, these are identified by [n] within the cell. 
In cases where there are null values in the data these have been excluded which can cause slight differences in total numbers and percentages.</t>
  </si>
  <si>
    <t>LFS revisions</t>
  </si>
  <si>
    <t>Typically, the Office for National Statistics (ONS) would reweight the LFS every two years to take account of updated population estimates and projections.
Since the onset of the pandemic, the ONS have been monitoring the impact and as a result, there have been three LFS reweightings to improve the estimates. In June 2021, the LFS estimates were reweighted from January-March 2020 to January-March 2022 using updated PAYE Real-Time Information data and with the introduction of the non-response bias adjustment to NI data. An overview of the impact of reweighting on the quarterly NI estimates of unemployment, employment, and economic inactivity is available on the LFS Background Information section on the NISRA website. This paper also contains the detail on two previous LFS reweighting since the onset of the COVID-19 pandemic, in October 2022 and July 2023.</t>
  </si>
  <si>
    <t>Background information - LFS</t>
  </si>
  <si>
    <t>Impact of reweighting on Labour Force Survey key indicators, UK: 2022</t>
  </si>
  <si>
    <t>More information on the revision policy concerning labour market statistics can be found through the following link:</t>
  </si>
  <si>
    <t>Revisions policies for labour market statistics</t>
  </si>
  <si>
    <t>More NI labour market data</t>
  </si>
  <si>
    <t>Labour Market and Social Welfare</t>
  </si>
  <si>
    <t>UK employment and labour market data</t>
  </si>
  <si>
    <t>ONS employment and labour market statistics</t>
  </si>
  <si>
    <t>Further information on using labour market statistics can be found on the Office for National Statistics (ONS) website:</t>
  </si>
  <si>
    <t>Labour Force Survey Quality and Methodology</t>
  </si>
  <si>
    <t>Guide to Labour Market Statistics</t>
  </si>
  <si>
    <t>Glossary</t>
  </si>
  <si>
    <t>For further information contact:</t>
  </si>
  <si>
    <t>lfs@finance-ni.gov.uk</t>
  </si>
  <si>
    <t>Table of contents</t>
  </si>
  <si>
    <t>Worksheet name</t>
  </si>
  <si>
    <t>Table no.</t>
  </si>
  <si>
    <t>Table name</t>
  </si>
  <si>
    <t>Notes</t>
  </si>
  <si>
    <t>Notes and definitions</t>
  </si>
  <si>
    <t>3.1</t>
  </si>
  <si>
    <t>Employment by occupation and gender, 16 to 64, number and percentage, 2021</t>
  </si>
  <si>
    <t>Employment by occupation and age group, 16 to 64, number and percentage, 2021</t>
  </si>
  <si>
    <t>3.2</t>
  </si>
  <si>
    <t>Employment by occupation and council area, 16 to 64, number and percentage, 2021</t>
  </si>
  <si>
    <t>3.3</t>
  </si>
  <si>
    <t>Employment by occupation and urban or rural area, 16 to 64, number and percentage, 2021</t>
  </si>
  <si>
    <t>3.4</t>
  </si>
  <si>
    <t>Employment by occupation and deprivation quintile, 16 to 64, number and percentage, 2021</t>
  </si>
  <si>
    <t>3.5</t>
  </si>
  <si>
    <t>Employment by occupation and parliamentary constituency, 16 to 64, number and percentage, 2021</t>
  </si>
  <si>
    <t>Note reference</t>
  </si>
  <si>
    <t>Note or definition</t>
  </si>
  <si>
    <t>Note 1</t>
  </si>
  <si>
    <t>Note 2</t>
  </si>
  <si>
    <t>Note 3</t>
  </si>
  <si>
    <t>Employment by occupation, age and gender, aged 16 to 64, 2021 [Note 1]</t>
  </si>
  <si>
    <t>This worksheet presents two tables next to each other vertically with one blank row in between each table.</t>
  </si>
  <si>
    <t>Some cells refer to notes where the explanation can be found on the Notes worksheet.</t>
  </si>
  <si>
    <t>Full explanation of notes, shading, rounding and disclosive data is available in the Cover sheet.</t>
  </si>
  <si>
    <t>Source: Labour Force Survey, January to December 2021</t>
  </si>
  <si>
    <t>Table 3.1a: Employment by occupation and gender, 16 to 64, number and percentage, 2021</t>
  </si>
  <si>
    <t>Sex</t>
  </si>
  <si>
    <t>Managers, Directors and Senior Officials Estimate
(Number)</t>
  </si>
  <si>
    <t>Professional Occupations Estimate 
(Number)</t>
  </si>
  <si>
    <t>Associate Professional and Technical Occupations Estimate 
(Number)</t>
  </si>
  <si>
    <t>Administrative and Secretarial Occupations Estimate
(Number)</t>
  </si>
  <si>
    <t>Skilled Trades Occupations Estimate 
(Number)</t>
  </si>
  <si>
    <t>Caring, Leisure and Other Service Occupations Estimate 
(Number)</t>
  </si>
  <si>
    <t>Sales and Customer Service Occupations Estimate
(Number)</t>
  </si>
  <si>
    <t>Process, Plant and Machine Operatives Estimate
(Number)</t>
  </si>
  <si>
    <t>Elementary Occupations Estimate 
(Number)</t>
  </si>
  <si>
    <t>Total Estimate
(number)</t>
  </si>
  <si>
    <t>Managers, Directors and Senior Officials
(Percentage)</t>
  </si>
  <si>
    <t>Professional Occupations 
(Percentage)</t>
  </si>
  <si>
    <t>Associate Professional and Technical Occupations 
(Percentage)</t>
  </si>
  <si>
    <t>Administrative and Secretarial Occupations
(Percentage)</t>
  </si>
  <si>
    <t>Skilled Trades Occupations 
(Percentage)</t>
  </si>
  <si>
    <t>Caring, Leisure and Other Service Occupations 
(Percentage)</t>
  </si>
  <si>
    <t>Sales and Customer Service Occupations
(Percentage)</t>
  </si>
  <si>
    <t>Process, Plant and Machine Operatives
(Percentage)</t>
  </si>
  <si>
    <t>Elementary Occupations
(Percentage)</t>
  </si>
  <si>
    <t>Male</t>
  </si>
  <si>
    <t>Female</t>
  </si>
  <si>
    <t>Total</t>
  </si>
  <si>
    <t>Table 3.1b: Employment by occupation and age group, 16 to 64, number and percentage, 2021</t>
  </si>
  <si>
    <t>Ageband</t>
  </si>
  <si>
    <t>16-24</t>
  </si>
  <si>
    <t>25-34</t>
  </si>
  <si>
    <t>35-49</t>
  </si>
  <si>
    <t>50-64</t>
  </si>
  <si>
    <t>Employment by occupation and council area, aged 16 to 64, 2021 [Note 1]</t>
  </si>
  <si>
    <t>This worksheet presents one table.</t>
  </si>
  <si>
    <t>Table 3.2: Employment by occupation and council area, 16 to 64, number and percentage, 2021</t>
  </si>
  <si>
    <t>Council</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</si>
  <si>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</si>
  <si>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</si>
  <si>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</si>
  <si>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</si>
  <si>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</si>
  <si>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</si>
  <si>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</si>
  <si>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</si>
  <si>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</si>
  <si>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</si>
  <si>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</si>
  <si>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Employment by occupation and urban or rural area, aged 16 to 64, 2021 [Note 1]</t>
  </si>
  <si>
    <t>Table 3.3: Employment by occupation and urban or rural area, 16 to 64, number and percentage, 2021</t>
  </si>
  <si>
    <t>Table 3.4: Employment by occupation and deprivation quintile, 16 to 64, number and percentage, 2021</t>
  </si>
  <si>
    <t>Employment by occupation and parliamentary constituency, aged 16 to 64, 2021 [Note 1]</t>
  </si>
  <si>
    <t>Table 3.5: Employment by occupation and parliamentary constituency, 16 to 64, number and percentage, 2021</t>
  </si>
  <si>
    <t>Parliamentary Constituency</t>
  </si>
  <si>
    <t>Belfast East</t>
  </si>
  <si>
    <t>Belfast North</t>
  </si>
  <si>
    <t>Belfast South</t>
  </si>
  <si>
    <t>Belfast West</t>
  </si>
  <si>
    <t>East Antrim</t>
  </si>
  <si>
    <t>East Londonderry</t>
  </si>
  <si>
    <t>Fermanagh and South Tyrone</t>
  </si>
  <si>
    <t>Foyle</t>
  </si>
  <si>
    <t>Lagan Valley</t>
  </si>
  <si>
    <t>Newry and Armagh</t>
  </si>
  <si>
    <t>North Antrim</t>
  </si>
  <si>
    <t>North Down</t>
  </si>
  <si>
    <t>South Antrim</t>
  </si>
  <si>
    <t>South Down</t>
  </si>
  <si>
    <t>Strangford</t>
  </si>
  <si>
    <t>Upper Bann</t>
  </si>
  <si>
    <t>West Tyrone</t>
  </si>
  <si>
    <t>Urban/Rural</t>
  </si>
  <si>
    <t>Managers, Directors and Senior Officials Estimate
(Percentage)</t>
  </si>
  <si>
    <t>Professional Occupations Estimate 
(Percentage)</t>
  </si>
  <si>
    <t>Associate Professional and Technical Occupations Estimate 
(Percentage)</t>
  </si>
  <si>
    <t>Administrative and Secretarial Occupations Estimate
(Percentage)</t>
  </si>
  <si>
    <t>Skilled Trades Occupations Estimate 
(Percentage)</t>
  </si>
  <si>
    <t>Caring, Leisure and Other Service Occupations Estimate 
(Percentage)</t>
  </si>
  <si>
    <t>Sales and Customer Service Occupations Estimate
(Percentage)</t>
  </si>
  <si>
    <t>Process, Plant and Machine Operatives Estimate
(Percentage)</t>
  </si>
  <si>
    <t>Elementary Occupations Estimate 
(Percentage)</t>
  </si>
  <si>
    <t>Urban</t>
  </si>
  <si>
    <t>Rural</t>
  </si>
  <si>
    <t>1 (Most Deprived)</t>
  </si>
  <si>
    <t>5 (Least Deprived)</t>
  </si>
  <si>
    <r>
      <rPr>
        <b/>
        <sz val="12"/>
        <color rgb="FF000000"/>
        <rFont val="Arial"/>
        <family val="2"/>
      </rPr>
      <t>Employment</t>
    </r>
    <r>
      <rPr>
        <sz val="12"/>
        <color rgb="FF000000"/>
        <rFont val="Arial"/>
        <family val="2"/>
      </rPr>
      <t xml:space="preserve">
There are two ways of looking at employment: the number of people in employment or the number of jobs.  These two concepts represent different things as one person can have more than one job.  The LFS counts the number of people in employment. The LFS defines employed as people aged 16 and over who did at least one hour of paid work in the reference week (either as an employee or self-employed); those who had a paid job that they were temporarily away from (on holiday for example); those on government-supported training and employee programmes; and those doing unpaid family work.
Where employment is referred to within these tables, this includes those who answered questions the relevant questions and should not be used as an estimate of total employment in itself. Annual estimates of employment are available in the Labour Market Structure document, which can be found at the Labour Force Survey Annual Summary Report 2021 page (see cover sheet for link).</t>
    </r>
  </si>
  <si>
    <r>
      <rPr>
        <b/>
        <sz val="12"/>
        <color rgb="FF000000"/>
        <rFont val="Arial"/>
        <family val="2"/>
      </rPr>
      <t>Deprivation Quintile</t>
    </r>
    <r>
      <rPr>
        <sz val="12"/>
        <color rgb="FF000000"/>
        <rFont val="Arial"/>
        <family val="2"/>
      </rPr>
      <t xml:space="preserve">
The Northern Ireland Multiple Deprivation Measure is the official measure of spatial deprivation for NI and comprises seven domains of deprivation as follows: income, employment, health, education, proximity to services, living environment and crime. Where 1 is the most deprived and 5 is the least deprived.
</t>
    </r>
  </si>
  <si>
    <r>
      <rPr>
        <b/>
        <sz val="12"/>
        <color rgb="FF000000"/>
        <rFont val="Arial"/>
        <family val="2"/>
      </rPr>
      <t>Occupation data</t>
    </r>
    <r>
      <rPr>
        <sz val="12"/>
        <color rgb="FF000000"/>
        <rFont val="Arial"/>
        <family val="2"/>
      </rPr>
      <t xml:space="preserve">
On 18 July 2022, the Office for National Statistics (ONS) announced an issue with the collection of some occupational data. On 26 September 2022, they informed users of the impact of the coding error. ONS undertook a recoding exercise to correct the error and revised the affected Labour Force Survey (LFS) estimates alongside their release in July 2023. Further information is available on the cover sheet.</t>
    </r>
  </si>
  <si>
    <t>[d]</t>
  </si>
  <si>
    <t>The data tables within this spreadsheet were published at 9.30am on 24 October 2023</t>
  </si>
  <si>
    <t>On 18 July 2022, the Office for National Statistics (ONS) announced an issue with the collection of some occupational data. On 26 September 2022, they informed users of the impact of the coding error. ONS undertook a recoding exercise to correct the error and revised the affected Labour Force Survey (LFS) estimates alongside their release in July 2023. An article published on 11th July 2023 gives more detail on the new methodology used and its impact. This can be found on the ONS website:</t>
  </si>
  <si>
    <t>.</t>
  </si>
  <si>
    <t>Deprivation Quintile</t>
  </si>
  <si>
    <t>Employment by occupation and deprivation quintile, aged 16 to 64, 2021 [Note 1] [Note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</si>
</sst>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2"/>
      <color rgb="FF000000"/>
      <name val="Arial"/>
    </font>
    <font>
      <u/>
      <sz val="12"/>
      <color theme="10"/>
      <name val="Arial"/>
      <family val="2"/>
    </font>
    <font>
      <b/>
      <sz val="15"/>
      <color rgb="FF000000"/>
      <name val="Arial"/>
      <family val="2"/>
    </font>
    <font>
      <b/>
      <sz val="12"/>
      <color rgb="FF000000"/>
      <name val="Arial"/>
      <family val="2"/>
    </font>
    <font>
      <b/>
      <sz val="12"/>
      <color rgb="FF000000"/>
      <name val="Arial"/>
      <family val="2"/>
    </font>
    <font>
      <sz val="12"/>
      <color rgb="FF000000"/>
      <name val="Arial"/>
      <family val="2"/>
    </font>
    <font>
      <sz val="12"/>
      <name val="Arial"/>
      <family val="2"/>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right" wrapText="1"/>
    </xf>
    <xf numFmtId="0" fontId="0" fillId="0" borderId="0" xfId="0" applyAlignment="1">
      <alignment horizontal="left"/>
    </xf>
    <xf numFmtId="3" fontId="0" fillId="0" borderId="0" xfId="0" applyNumberFormat="1" applyAlignment="1">
      <alignment horizontal="right"/>
    </xf>
    <xf numFmtId="164" fontId="0" fillId="0" borderId="0" xfId="0" applyNumberFormat="1" applyAlignment="1">
      <alignment horizontal="right"/>
    </xf>
    <xf numFmtId="0" fontId="4" fillId="0" borderId="0" xfId="0" applyFont="1" applyAlignment="1">
      <alignment horizontal="left"/>
    </xf>
    <xf numFmtId="3" fontId="0" fillId="0" borderId="0" xfId="0" applyNumberFormat="1"/>
    <xf numFmtId="0" fontId="4" fillId="0" borderId="0" xfId="0" applyFont="1" applyAlignment="1">
      <alignment horizontal="right" wrapText="1"/>
    </xf>
    <xf numFmtId="0" fontId="5" fillId="0" borderId="0" xfId="0" applyFont="1" applyAlignment="1">
      <alignment horizontal="left"/>
    </xf>
    <xf numFmtId="0" fontId="4" fillId="0" borderId="0" xfId="0" applyFont="1" applyAlignment="1">
      <alignment vertical="top"/>
    </xf>
    <xf numFmtId="3" fontId="0" fillId="2" borderId="0" xfId="0" applyNumberFormat="1" applyFill="1" applyAlignment="1">
      <alignment horizontal="right"/>
    </xf>
    <xf numFmtId="164" fontId="0" fillId="2" borderId="0" xfId="0" applyNumberFormat="1" applyFill="1" applyAlignment="1">
      <alignment horizontal="right"/>
    </xf>
    <xf numFmtId="165" fontId="0" fillId="2" borderId="0" xfId="0" applyNumberFormat="1" applyFill="1" applyAlignment="1">
      <alignment horizontal="right"/>
    </xf>
    <xf numFmtId="165" fontId="0" fillId="0" borderId="0" xfId="0" applyNumberFormat="1" applyAlignment="1">
      <alignment horizontal="right"/>
    </xf>
    <xf numFmtId="3" fontId="5" fillId="0" borderId="0" xfId="0" applyNumberFormat="1" applyFont="1" applyAlignment="1">
      <alignment horizontal="right"/>
    </xf>
    <xf numFmtId="165" fontId="5" fillId="0" borderId="0" xfId="0" applyNumberFormat="1" applyFont="1" applyAlignment="1">
      <alignment horizontal="right"/>
    </xf>
    <xf numFmtId="3" fontId="5" fillId="2" borderId="0" xfId="0" applyNumberFormat="1" applyFont="1" applyFill="1" applyAlignment="1">
      <alignment horizontal="right"/>
    </xf>
    <xf numFmtId="3" fontId="6" fillId="0" borderId="0" xfId="0" applyNumberFormat="1" applyFont="1" applyAlignment="1">
      <alignment horizontal="right"/>
    </xf>
    <xf numFmtId="165" fontId="6" fillId="0" borderId="0" xfId="0" applyNumberFormat="1" applyFont="1" applyAlignment="1">
      <alignment horizontal="right"/>
    </xf>
    <xf numFmtId="165" fontId="5" fillId="2" borderId="0" xfId="0" applyNumberFormat="1" applyFont="1" applyFill="1" applyAlignment="1">
      <alignment horizontal="right"/>
    </xf>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0" fontId="3" fillId="0" borderId="0" xfId="0" applyFont="1" applyAlignment="1">
      <alignment vertical="top"/>
    </xf>
    <xf numFmtId="0" fontId="5" fillId="0" borderId="0" xfId="0" applyFont="1" applyAlignment="1">
      <alignment vertical="top"/>
    </xf>
    <xf numFmtId="0" fontId="5" fillId="0" borderId="0" xfId="0" applyFont="1" applyAlignment="1">
      <alignment vertical="top" wrapText="1"/>
    </xf>
    <xf numFmtId="0" fontId="1"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horizontal="left"/>
    </xf>
  </cellXfs>
  <cellStyles count="1">
    <cellStyle name="Normal" xfId="0" builtinId="0"/>
  </cellStyles>
  <dxfs count="33">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164" formatCode="#0.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5" formatCode="#,##0.0"/>
      <fill>
        <patternFill patternType="solid">
          <fgColor indexed="64"/>
          <bgColor theme="0" tint="-0.249977111117893"/>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5" formatCode="#,##0.0"/>
      <fill>
        <patternFill patternType="solid">
          <fgColor indexed="64"/>
          <bgColor theme="0" tint="-0.249977111117893"/>
        </patternFill>
      </fill>
      <alignment horizontal="right" vertical="bottom" textRotation="0" wrapText="0" indent="0" justifyLastLine="0" shrinkToFit="0" readingOrder="0"/>
    </dxf>
    <dxf>
      <numFmt numFmtId="165" formatCode="#,##0.0"/>
    </dxf>
    <dxf>
      <font>
        <b val="0"/>
        <i val="0"/>
        <strike val="0"/>
        <condense val="0"/>
        <extend val="0"/>
        <outline val="0"/>
        <shadow val="0"/>
        <u val="none"/>
        <vertAlign val="baseline"/>
        <sz val="12"/>
        <color rgb="FF000000"/>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5" formatCode="#,##0.0"/>
      <fill>
        <patternFill patternType="none">
          <fgColor indexed="64"/>
          <bgColor indexed="65"/>
        </patternFill>
      </fill>
      <alignment horizontal="right" vertical="bottom" textRotation="0" wrapText="0" indent="0" justifyLastLine="0" shrinkToFit="0" readingOrder="0"/>
    </dxf>
    <dxf>
      <fill>
        <patternFill patternType="none">
          <fgColor indexed="64"/>
          <bgColor auto="1"/>
        </patternFill>
      </fill>
    </dxf>
    <dxf>
      <alignment vertical="top" textRotation="0" indent="0" justifyLastLine="0" shrinkToFit="0" readingOrder="0"/>
    </dxf>
    <dxf>
      <font>
        <b/>
        <family val="2"/>
      </font>
      <alignment horizontal="general"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oc" displayName="toc" ref="A2:C9" totalsRowShown="0">
  <tableColumns count="3">
    <tableColumn id="1" xr3:uid="{00000000-0010-0000-0000-000001000000}" name="Worksheet name"/>
    <tableColumn id="2" xr3:uid="{00000000-0010-0000-0000-000002000000}" name="Table no."/>
    <tableColumn id="3" xr3:uid="{00000000-0010-0000-0000-000003000000}" name="Table name"/>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2:B5" totalsRowShown="0" headerRowDxfId="32" dataDxfId="31">
  <tableColumns count="2">
    <tableColumn id="1" xr3:uid="{00000000-0010-0000-0100-000001000000}" name="Note reference" dataDxfId="30"/>
    <tableColumn id="2" xr3:uid="{00000000-0010-0000-0100-000002000000}" name="Note or definition" dataDxfId="2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occupation_sex" displayName="occupation_sex" ref="A7:T10" totalsRowShown="0">
  <tableColumns count="20">
    <tableColumn id="1" xr3:uid="{00000000-0010-0000-0200-000001000000}" name="Sex"/>
    <tableColumn id="2" xr3:uid="{00000000-0010-0000-0200-000002000000}" name="Managers, Directors and Senior Officials Estimate_x000a_(Number)"/>
    <tableColumn id="3" xr3:uid="{00000000-0010-0000-0200-000003000000}" name="Professional Occupations Estimate _x000a_(Number)"/>
    <tableColumn id="4" xr3:uid="{00000000-0010-0000-0200-000004000000}" name="Associate Professional and Technical Occupations Estimate _x000a_(Number)"/>
    <tableColumn id="5" xr3:uid="{00000000-0010-0000-0200-000005000000}" name="Administrative and Secretarial Occupations Estimate_x000a_(Number)"/>
    <tableColumn id="6" xr3:uid="{00000000-0010-0000-0200-000006000000}" name="Skilled Trades Occupations Estimate _x000a_(Number)"/>
    <tableColumn id="7" xr3:uid="{00000000-0010-0000-0200-000007000000}" name="Caring, Leisure and Other Service Occupations Estimate _x000a_(Number)"/>
    <tableColumn id="8" xr3:uid="{00000000-0010-0000-0200-000008000000}" name="Sales and Customer Service Occupations Estimate_x000a_(Number)"/>
    <tableColumn id="9" xr3:uid="{00000000-0010-0000-0200-000009000000}" name="Process, Plant and Machine Operatives Estimate_x000a_(Number)"/>
    <tableColumn id="10" xr3:uid="{00000000-0010-0000-0200-00000A000000}" name="Elementary Occupations Estimate _x000a_(Number)"/>
    <tableColumn id="11" xr3:uid="{00000000-0010-0000-0200-00000B000000}" name="Total Estimate_x000a_(number)"/>
    <tableColumn id="12" xr3:uid="{00000000-0010-0000-0200-00000C000000}" name="Managers, Directors and Senior Officials_x000a_(Percentage)"/>
    <tableColumn id="13" xr3:uid="{00000000-0010-0000-0200-00000D000000}" name="Professional Occupations _x000a_(Percentage)"/>
    <tableColumn id="14" xr3:uid="{00000000-0010-0000-0200-00000E000000}" name="Associate Professional and Technical Occupations _x000a_(Percentage)"/>
    <tableColumn id="15" xr3:uid="{00000000-0010-0000-0200-00000F000000}" name="Administrative and Secretarial Occupations_x000a_(Percentage)"/>
    <tableColumn id="16" xr3:uid="{00000000-0010-0000-0200-000010000000}" name="Skilled Trades Occupations _x000a_(Percentage)"/>
    <tableColumn id="17" xr3:uid="{00000000-0010-0000-0200-000011000000}" name="Caring, Leisure and Other Service Occupations _x000a_(Percentage)"/>
    <tableColumn id="18" xr3:uid="{00000000-0010-0000-0200-000012000000}" name="Sales and Customer Service Occupations_x000a_(Percentage)"/>
    <tableColumn id="19" xr3:uid="{00000000-0010-0000-0200-000013000000}" name="Process, Plant and Machine Operatives_x000a_(Percentage)"/>
    <tableColumn id="20" xr3:uid="{00000000-0010-0000-0200-000014000000}" name="Elementary Occupations_x000a_(Percentage)"/>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occupation_age" displayName="occupation_age" ref="A13:T18" totalsRowShown="0">
  <tableColumns count="20">
    <tableColumn id="1" xr3:uid="{00000000-0010-0000-0300-000001000000}" name="Ageband"/>
    <tableColumn id="2" xr3:uid="{00000000-0010-0000-0300-000002000000}" name="Managers, Directors and Senior Officials Estimate_x000a_(Number)"/>
    <tableColumn id="3" xr3:uid="{00000000-0010-0000-0300-000003000000}" name="Professional Occupations Estimate _x000a_(Number)"/>
    <tableColumn id="4" xr3:uid="{00000000-0010-0000-0300-000004000000}" name="Associate Professional and Technical Occupations Estimate _x000a_(Number)"/>
    <tableColumn id="5" xr3:uid="{00000000-0010-0000-0300-000005000000}" name="Administrative and Secretarial Occupations Estimate_x000a_(Number)"/>
    <tableColumn id="6" xr3:uid="{00000000-0010-0000-0300-000006000000}" name="Skilled Trades Occupations Estimate _x000a_(Number)"/>
    <tableColumn id="7" xr3:uid="{00000000-0010-0000-0300-000007000000}" name="Caring, Leisure and Other Service Occupations Estimate _x000a_(Number)"/>
    <tableColumn id="8" xr3:uid="{00000000-0010-0000-0300-000008000000}" name="Sales and Customer Service Occupations Estimate_x000a_(Number)"/>
    <tableColumn id="9" xr3:uid="{00000000-0010-0000-0300-000009000000}" name="Process, Plant and Machine Operatives Estimate_x000a_(Number)"/>
    <tableColumn id="10" xr3:uid="{00000000-0010-0000-0300-00000A000000}" name="Elementary Occupations Estimate _x000a_(Number)"/>
    <tableColumn id="11" xr3:uid="{00000000-0010-0000-0300-00000B000000}" name="Total Estimate_x000a_(number)"/>
    <tableColumn id="12" xr3:uid="{00000000-0010-0000-0300-00000C000000}" name="Managers, Directors and Senior Officials_x000a_(Percentage)"/>
    <tableColumn id="13" xr3:uid="{00000000-0010-0000-0300-00000D000000}" name="Professional Occupations _x000a_(Percentage)"/>
    <tableColumn id="14" xr3:uid="{00000000-0010-0000-0300-00000E000000}" name="Associate Professional and Technical Occupations _x000a_(Percentage)"/>
    <tableColumn id="15" xr3:uid="{00000000-0010-0000-0300-00000F000000}" name="Administrative and Secretarial Occupations_x000a_(Percentage)"/>
    <tableColumn id="16" xr3:uid="{00000000-0010-0000-0300-000010000000}" name="Skilled Trades Occupations _x000a_(Percentage)"/>
    <tableColumn id="17" xr3:uid="{00000000-0010-0000-0300-000011000000}" name="Caring, Leisure and Other Service Occupations _x000a_(Percentage)"/>
    <tableColumn id="18" xr3:uid="{00000000-0010-0000-0300-000012000000}" name="Sales and Customer Service Occupations_x000a_(Percentage)"/>
    <tableColumn id="19" xr3:uid="{00000000-0010-0000-0300-000013000000}" name="Process, Plant and Machine Operatives_x000a_(Percentage)"/>
    <tableColumn id="20" xr3:uid="{00000000-0010-0000-0300-000014000000}" name="Elementary Occupations_x000a_(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occupation_lgd" displayName="occupation_lgd" ref="A7:T19" totalsRowShown="0">
  <tableColumns count="20">
    <tableColumn id="1" xr3:uid="{00000000-0010-0000-0400-000001000000}" name="Council"/>
    <tableColumn id="2" xr3:uid="{00000000-0010-0000-0400-000002000000}" name="Managers, Directors and Senior Officials Estimate_x000a_(Number)"/>
    <tableColumn id="3" xr3:uid="{00000000-0010-0000-0400-000003000000}" name="Professional Occupations Estimate _x000a_(Number)" dataDxfId="28"/>
    <tableColumn id="4" xr3:uid="{00000000-0010-0000-0400-000004000000}" name="Associate Professional and Technical Occupations Estimate _x000a_(Number)"/>
    <tableColumn id="5" xr3:uid="{00000000-0010-0000-0400-000005000000}" name="Administrative and Secretarial Occupations Estimate_x000a_(Number)"/>
    <tableColumn id="6" xr3:uid="{00000000-0010-0000-0400-000006000000}" name="Skilled Trades Occupations Estimate _x000a_(Number)"/>
    <tableColumn id="7" xr3:uid="{00000000-0010-0000-0400-000007000000}" name="Caring, Leisure and Other Service Occupations Estimate _x000a_(Number)"/>
    <tableColumn id="8" xr3:uid="{00000000-0010-0000-0400-000008000000}" name="Sales and Customer Service Occupations Estimate_x000a_(Number)"/>
    <tableColumn id="9" xr3:uid="{00000000-0010-0000-0400-000009000000}" name="Process, Plant and Machine Operatives Estimate_x000a_(Number)"/>
    <tableColumn id="10" xr3:uid="{00000000-0010-0000-0400-00000A000000}" name="Elementary Occupations Estimate _x000a_(Number)"/>
    <tableColumn id="11" xr3:uid="{00000000-0010-0000-0400-00000B000000}" name="Total Estimate_x000a_(number)"/>
    <tableColumn id="12" xr3:uid="{00000000-0010-0000-0400-00000C000000}" name="Managers, Directors and Senior Officials_x000a_(Percentage)" dataDxfId="27"/>
    <tableColumn id="13" xr3:uid="{00000000-0010-0000-0400-00000D000000}" name="Professional Occupations _x000a_(Percentage)" dataDxfId="26"/>
    <tableColumn id="14" xr3:uid="{00000000-0010-0000-0400-00000E000000}" name="Associate Professional and Technical Occupations _x000a_(Percentage)" dataDxfId="25"/>
    <tableColumn id="15" xr3:uid="{00000000-0010-0000-0400-00000F000000}" name="Administrative and Secretarial Occupations_x000a_(Percentage)" dataDxfId="24"/>
    <tableColumn id="16" xr3:uid="{00000000-0010-0000-0400-000010000000}" name="Skilled Trades Occupations _x000a_(Percentage)" dataDxfId="23"/>
    <tableColumn id="17" xr3:uid="{00000000-0010-0000-0400-000011000000}" name="Caring, Leisure and Other Service Occupations _x000a_(Percentage)" dataDxfId="22"/>
    <tableColumn id="18" xr3:uid="{00000000-0010-0000-0400-000012000000}" name="Sales and Customer Service Occupations_x000a_(Percentage)" dataDxfId="21"/>
    <tableColumn id="19" xr3:uid="{00000000-0010-0000-0400-000013000000}" name="Process, Plant and Machine Operatives_x000a_(Percentage)" dataDxfId="20"/>
    <tableColumn id="20" xr3:uid="{00000000-0010-0000-0400-000014000000}" name="Elementary Occupations_x000a_(Percentage)" dataDxfId="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76D8CB-E224-4704-B10C-D7052208E9DC}" name="occupation_urban_rural" displayName="occupation_urban_rural" ref="A7:T10" totalsRowShown="0">
  <tableColumns count="20">
    <tableColumn id="1" xr3:uid="{3C627C29-E05C-4150-B41F-D0B4F3BF8346}" name="Urban/Rural"/>
    <tableColumn id="2" xr3:uid="{424F9DAD-97EF-4785-903F-1AD6BBCCB5FF}" name="Managers, Directors and Senior Officials Estimate_x000a_(Number)"/>
    <tableColumn id="3" xr3:uid="{21CEE5C0-851C-4442-9BAC-6ADBA0DBAC56}" name="Professional Occupations Estimate _x000a_(Number)"/>
    <tableColumn id="4" xr3:uid="{2959A2B9-3D6E-40FA-9BC4-FA81F48CC98D}" name="Associate Professional and Technical Occupations Estimate _x000a_(Number)"/>
    <tableColumn id="5" xr3:uid="{D688A429-FA95-45E4-936D-B0899E324A8D}" name="Administrative and Secretarial Occupations Estimate_x000a_(Number)"/>
    <tableColumn id="6" xr3:uid="{6F763085-B0AF-4539-851A-78CC37398DA0}" name="Skilled Trades Occupations Estimate _x000a_(Number)"/>
    <tableColumn id="7" xr3:uid="{61D5967B-27A6-425D-9CDA-3BF8D57C180F}" name="Caring, Leisure and Other Service Occupations Estimate _x000a_(Number)"/>
    <tableColumn id="8" xr3:uid="{7BC630BF-3292-4E54-AC70-C5044049116F}" name="Sales and Customer Service Occupations Estimate_x000a_(Number)"/>
    <tableColumn id="9" xr3:uid="{5CEF24B4-8937-47C2-859E-193343A7A1D6}" name="Process, Plant and Machine Operatives Estimate_x000a_(Number)"/>
    <tableColumn id="10" xr3:uid="{69F19167-C055-48B2-BFED-93C278C58E79}" name="Elementary Occupations Estimate _x000a_(Number)"/>
    <tableColumn id="11" xr3:uid="{945B3271-F380-4D72-9976-1CF860060779}" name="Total Estimate_x000a_(number)"/>
    <tableColumn id="12" xr3:uid="{EFC8AB4E-C182-43FD-ADF3-F923C571A30A}" name="Managers, Directors and Senior Officials Estimate_x000a_(Percentage)"/>
    <tableColumn id="13" xr3:uid="{97BD1FCF-D146-4E85-B60B-025F318F5550}" name="Professional Occupations Estimate _x000a_(Percentage)"/>
    <tableColumn id="14" xr3:uid="{4039ABBC-C254-49AD-84E2-2780C1439FA9}" name="Associate Professional and Technical Occupations Estimate _x000a_(Percentage)"/>
    <tableColumn id="15" xr3:uid="{CFED2F26-9C40-4467-A329-85276DD3D842}" name="Administrative and Secretarial Occupations Estimate_x000a_(Percentage)"/>
    <tableColumn id="16" xr3:uid="{68DAF51F-0DFF-455D-A89B-43B01CD8FCD3}" name="Skilled Trades Occupations Estimate _x000a_(Percentage)"/>
    <tableColumn id="17" xr3:uid="{70C5570F-B260-4F3D-AF34-680420375FDF}" name="Caring, Leisure and Other Service Occupations Estimate _x000a_(Percentage)"/>
    <tableColumn id="18" xr3:uid="{D198CB6A-3D67-4A93-B076-6119EB62CF1D}" name="Sales and Customer Service Occupations Estimate_x000a_(Percentage)"/>
    <tableColumn id="19" xr3:uid="{FE21CA55-03B4-4AC5-B9E4-B4B4C5529DEA}" name="Process, Plant and Machine Operatives Estimate_x000a_(Percentage)"/>
    <tableColumn id="20" xr3:uid="{0E830C20-A242-43C8-A510-65A855663759}" name="Elementary Occupations Estimate _x000a_(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occupation_deprivation_quintile" displayName="occupation_deprivation_quintile" ref="A7:T13" totalsRowShown="0">
  <tableColumns count="20">
    <tableColumn id="1" xr3:uid="{00000000-0010-0000-0500-000001000000}" name="Deprivation Quintile"/>
    <tableColumn id="2" xr3:uid="{00000000-0010-0000-0500-000002000000}" name="Managers, Directors and Senior Officials Estimate_x000a_(Number)" dataDxfId="18"/>
    <tableColumn id="3" xr3:uid="{00000000-0010-0000-0500-000003000000}" name="Professional Occupations Estimate _x000a_(Number)" dataDxfId="17"/>
    <tableColumn id="4" xr3:uid="{00000000-0010-0000-0500-000004000000}" name="Associate Professional and Technical Occupations Estimate _x000a_(Number)" dataDxfId="16"/>
    <tableColumn id="5" xr3:uid="{00000000-0010-0000-0500-000005000000}" name="Administrative and Secretarial Occupations Estimate_x000a_(Number)" dataDxfId="15"/>
    <tableColumn id="6" xr3:uid="{00000000-0010-0000-0500-000006000000}" name="Skilled Trades Occupations Estimate _x000a_(Number)" dataDxfId="14"/>
    <tableColumn id="7" xr3:uid="{00000000-0010-0000-0500-000007000000}" name="Caring, Leisure and Other Service Occupations Estimate _x000a_(Number)" dataDxfId="13"/>
    <tableColumn id="8" xr3:uid="{00000000-0010-0000-0500-000008000000}" name="Sales and Customer Service Occupations Estimate_x000a_(Number)" dataDxfId="12"/>
    <tableColumn id="9" xr3:uid="{00000000-0010-0000-0500-000009000000}" name="Process, Plant and Machine Operatives Estimate_x000a_(Number)" dataDxfId="11"/>
    <tableColumn id="10" xr3:uid="{00000000-0010-0000-0500-00000A000000}" name="Elementary Occupations Estimate _x000a_(Number)" dataDxfId="10"/>
    <tableColumn id="11" xr3:uid="{00000000-0010-0000-0500-00000B000000}" name="Total Estimate_x000a_(number)" dataDxfId="9"/>
    <tableColumn id="12" xr3:uid="{00000000-0010-0000-0500-00000C000000}" name="Managers, Directors and Senior Officials_x000a_(Percentage)" dataDxfId="8"/>
    <tableColumn id="13" xr3:uid="{00000000-0010-0000-0500-00000D000000}" name="Professional Occupations _x000a_(Percentage)" dataDxfId="7"/>
    <tableColumn id="14" xr3:uid="{00000000-0010-0000-0500-00000E000000}" name="Associate Professional and Technical Occupations _x000a_(Percentage)" dataDxfId="6"/>
    <tableColumn id="15" xr3:uid="{00000000-0010-0000-0500-00000F000000}" name="Administrative and Secretarial Occupations_x000a_(Percentage)" dataDxfId="5"/>
    <tableColumn id="16" xr3:uid="{00000000-0010-0000-0500-000010000000}" name="Skilled Trades Occupations _x000a_(Percentage)" dataDxfId="4"/>
    <tableColumn id="17" xr3:uid="{00000000-0010-0000-0500-000011000000}" name="Caring, Leisure and Other Service Occupations _x000a_(Percentage)" dataDxfId="3"/>
    <tableColumn id="18" xr3:uid="{00000000-0010-0000-0500-000012000000}" name="Sales and Customer Service Occupations_x000a_(Percentage)" dataDxfId="2"/>
    <tableColumn id="19" xr3:uid="{00000000-0010-0000-0500-000013000000}" name="Process, Plant and Machine Operatives_x000a_(Percentage)" dataDxfId="1"/>
    <tableColumn id="20" xr3:uid="{00000000-0010-0000-0500-000014000000}" name="Elementary Occupations_x000a_(Percentage)" dataDxfId="0"/>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occupation_parliamentary_constituency" displayName="occupation_parliamentary_constituency" ref="A7:T26" totalsRowShown="0">
  <tableColumns count="20">
    <tableColumn id="1" xr3:uid="{00000000-0010-0000-0600-000001000000}" name="Parliamentary Constituency"/>
    <tableColumn id="2" xr3:uid="{00000000-0010-0000-0600-000002000000}" name="Managers, Directors and Senior Officials Estimate_x000a_(Number)"/>
    <tableColumn id="3" xr3:uid="{00000000-0010-0000-0600-000003000000}" name="Professional Occupations Estimate _x000a_(Number)"/>
    <tableColumn id="4" xr3:uid="{00000000-0010-0000-0600-000004000000}" name="Associate Professional and Technical Occupations Estimate _x000a_(Number)"/>
    <tableColumn id="5" xr3:uid="{00000000-0010-0000-0600-000005000000}" name="Administrative and Secretarial Occupations Estimate_x000a_(Number)"/>
    <tableColumn id="6" xr3:uid="{00000000-0010-0000-0600-000006000000}" name="Skilled Trades Occupations Estimate _x000a_(Number)"/>
    <tableColumn id="7" xr3:uid="{00000000-0010-0000-0600-000007000000}" name="Caring, Leisure and Other Service Occupations Estimate _x000a_(Number)"/>
    <tableColumn id="8" xr3:uid="{00000000-0010-0000-0600-000008000000}" name="Sales and Customer Service Occupations Estimate_x000a_(Number)"/>
    <tableColumn id="9" xr3:uid="{00000000-0010-0000-0600-000009000000}" name="Process, Plant and Machine Operatives Estimate_x000a_(Number)"/>
    <tableColumn id="10" xr3:uid="{00000000-0010-0000-0600-00000A000000}" name="Elementary Occupations Estimate _x000a_(Number)"/>
    <tableColumn id="11" xr3:uid="{00000000-0010-0000-0600-00000B000000}" name="Total Estimate_x000a_(number)"/>
    <tableColumn id="12" xr3:uid="{00000000-0010-0000-0600-00000C000000}" name="Managers, Directors and Senior Officials_x000a_(Percentage)"/>
    <tableColumn id="13" xr3:uid="{00000000-0010-0000-0600-00000D000000}" name="Professional Occupations _x000a_(Percentage)"/>
    <tableColumn id="14" xr3:uid="{00000000-0010-0000-0600-00000E000000}" name="Associate Professional and Technical Occupations _x000a_(Percentage)"/>
    <tableColumn id="15" xr3:uid="{00000000-0010-0000-0600-00000F000000}" name="Administrative and Secretarial Occupations_x000a_(Percentage)"/>
    <tableColumn id="16" xr3:uid="{00000000-0010-0000-0600-000010000000}" name="Skilled Trades Occupations _x000a_(Percentage)"/>
    <tableColumn id="17" xr3:uid="{00000000-0010-0000-0600-000011000000}" name="Caring, Leisure and Other Service Occupations _x000a_(Percentage)"/>
    <tableColumn id="18" xr3:uid="{00000000-0010-0000-0600-000012000000}" name="Sales and Customer Service Occupations_x000a_(Percentage)"/>
    <tableColumn id="19" xr3:uid="{00000000-0010-0000-0600-000013000000}" name="Process, Plant and Machine Operatives_x000a_(Percentage)"/>
    <tableColumn id="20" xr3:uid="{00000000-0010-0000-0600-000014000000}" name="Elementary Occupations_x000a_(Percentage)"/>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ns.gov.uk/employmentandlabourmarket/peopleinwork/employmentandemployeetypes/methodologies/aguidetolabourmarketstatistics" TargetMode="External"/><Relationship Id="rId3" Type="http://schemas.openxmlformats.org/officeDocument/2006/relationships/hyperlink" Target="https://www.ons.gov.uk/employmentandlabourmarket/peopleinwork/employmentandemployeetypes/articles/impactofreweightingonlabourforcesurveykeyindicators/2022" TargetMode="External"/><Relationship Id="rId7" Type="http://schemas.openxmlformats.org/officeDocument/2006/relationships/hyperlink" Target="https://www.ons.gov.uk/employmentandlabourmarket/peopleinwork/employmentandemployeetypes/methodologies/labourforcesurveylfsqmi" TargetMode="External"/><Relationship Id="rId2" Type="http://schemas.openxmlformats.org/officeDocument/2006/relationships/hyperlink" Target="https://www.nisra.gov.uk/publications/background-information-lfs" TargetMode="External"/><Relationship Id="rId1" Type="http://schemas.openxmlformats.org/officeDocument/2006/relationships/hyperlink" Target="mailto:lfs@finance-ni.gov.uk" TargetMode="External"/><Relationship Id="rId6" Type="http://schemas.openxmlformats.org/officeDocument/2006/relationships/hyperlink" Target="https://www.ons.gov.uk/employmentandlabourmarket/" TargetMode="External"/><Relationship Id="rId5" Type="http://schemas.openxmlformats.org/officeDocument/2006/relationships/hyperlink" Target="https://www.nisra.gov.uk/statistics/labour-market-and-social-welfare/labour-market-overview" TargetMode="External"/><Relationship Id="rId10" Type="http://schemas.openxmlformats.org/officeDocument/2006/relationships/hyperlink" Target="https://www.ons.gov.uk/releases/therevisionofmiscodedoccupationaldataintheofficefornationalstatisticslabourforcesurveyuk" TargetMode="External"/><Relationship Id="rId4" Type="http://schemas.openxmlformats.org/officeDocument/2006/relationships/hyperlink" Target="https://www.ons.gov.uk/methodology/methodologytopicsandstatisticalconcepts/revisions/revisionspoliciesforlabourmarketstatistics" TargetMode="External"/><Relationship Id="rId9" Type="http://schemas.openxmlformats.org/officeDocument/2006/relationships/hyperlink" Target="https://www.ons.gov.uk/employmentandlabourmarket/peopleinwork/employmentandemployeetypes/methodologies/aguidetolabourmarke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07"/>
  <sheetViews>
    <sheetView tabSelected="1" workbookViewId="0"/>
  </sheetViews>
  <sheetFormatPr defaultColWidth="11.54296875" defaultRowHeight="15" x14ac:dyDescent="0.25"/>
  <cols>
    <col min="1" max="1" width="110.6328125" style="26" customWidth="1"/>
    <col min="2" max="16384" width="11.54296875" style="26"/>
  </cols>
  <sheetData>
    <row r="1" spans="1:1" ht="19.2" x14ac:dyDescent="0.25">
      <c r="A1" s="25" t="s">
        <v>0</v>
      </c>
    </row>
    <row r="2" spans="1:1" x14ac:dyDescent="0.25">
      <c r="A2" s="27" t="s">
        <v>1</v>
      </c>
    </row>
    <row r="3" spans="1:1" ht="15.6" x14ac:dyDescent="0.25">
      <c r="A3" s="28" t="s">
        <v>2</v>
      </c>
    </row>
    <row r="4" spans="1:1" ht="75" x14ac:dyDescent="0.25">
      <c r="A4" s="27" t="s">
        <v>3</v>
      </c>
    </row>
    <row r="5" spans="1:1" ht="105" x14ac:dyDescent="0.25">
      <c r="A5" s="27" t="s">
        <v>4</v>
      </c>
    </row>
    <row r="6" spans="1:1" ht="66" customHeight="1" x14ac:dyDescent="0.25">
      <c r="A6" s="27" t="s">
        <v>5</v>
      </c>
    </row>
    <row r="7" spans="1:1" ht="30" x14ac:dyDescent="0.25">
      <c r="A7" s="27" t="s">
        <v>6</v>
      </c>
    </row>
    <row r="8" spans="1:1" ht="15.6" x14ac:dyDescent="0.25">
      <c r="A8" s="28" t="s">
        <v>7</v>
      </c>
    </row>
    <row r="9" spans="1:1" x14ac:dyDescent="0.25">
      <c r="A9" s="29" t="s">
        <v>141</v>
      </c>
    </row>
    <row r="10" spans="1:1" ht="15.6" x14ac:dyDescent="0.25">
      <c r="A10" s="28" t="s">
        <v>8</v>
      </c>
    </row>
    <row r="11" spans="1:1" ht="60" x14ac:dyDescent="0.25">
      <c r="A11" s="30" t="s">
        <v>142</v>
      </c>
    </row>
    <row r="12" spans="1:1" x14ac:dyDescent="0.25">
      <c r="A12" s="31" t="s">
        <v>9</v>
      </c>
    </row>
    <row r="13" spans="1:1" ht="15.6" x14ac:dyDescent="0.25">
      <c r="A13" s="28" t="s">
        <v>10</v>
      </c>
    </row>
    <row r="14" spans="1:1" ht="225" x14ac:dyDescent="0.25">
      <c r="A14" s="27" t="s">
        <v>11</v>
      </c>
    </row>
    <row r="15" spans="1:1" ht="15.6" x14ac:dyDescent="0.25">
      <c r="A15" s="28" t="s">
        <v>12</v>
      </c>
    </row>
    <row r="16" spans="1:1" ht="135" x14ac:dyDescent="0.25">
      <c r="A16" s="27" t="s">
        <v>13</v>
      </c>
    </row>
    <row r="17" spans="1:1" x14ac:dyDescent="0.25">
      <c r="A17" s="31" t="s">
        <v>14</v>
      </c>
    </row>
    <row r="18" spans="1:1" x14ac:dyDescent="0.25">
      <c r="A18" s="31" t="s">
        <v>15</v>
      </c>
    </row>
    <row r="19" spans="1:1" ht="15.6" x14ac:dyDescent="0.25">
      <c r="A19" s="28" t="s">
        <v>16</v>
      </c>
    </row>
    <row r="20" spans="1:1" x14ac:dyDescent="0.25">
      <c r="A20" s="31" t="s">
        <v>17</v>
      </c>
    </row>
    <row r="21" spans="1:1" ht="15.6" x14ac:dyDescent="0.25">
      <c r="A21" s="28" t="s">
        <v>18</v>
      </c>
    </row>
    <row r="22" spans="1:1" x14ac:dyDescent="0.25">
      <c r="A22" s="31" t="s">
        <v>19</v>
      </c>
    </row>
    <row r="23" spans="1:1" x14ac:dyDescent="0.25">
      <c r="A23" s="26" t="s">
        <v>20</v>
      </c>
    </row>
    <row r="24" spans="1:1" x14ac:dyDescent="0.25">
      <c r="A24" s="31" t="s">
        <v>21</v>
      </c>
    </row>
    <row r="25" spans="1:1" x14ac:dyDescent="0.25">
      <c r="A25" s="26" t="s">
        <v>22</v>
      </c>
    </row>
    <row r="26" spans="1:1" x14ac:dyDescent="0.25">
      <c r="A26" s="31" t="s">
        <v>23</v>
      </c>
    </row>
    <row r="27" spans="1:1" x14ac:dyDescent="0.25">
      <c r="A27" s="31" t="s">
        <v>24</v>
      </c>
    </row>
    <row r="28" spans="1:1" x14ac:dyDescent="0.25">
      <c r="A28" s="31" t="s">
        <v>25</v>
      </c>
    </row>
    <row r="29" spans="1:1" x14ac:dyDescent="0.25">
      <c r="A29" s="26" t="s">
        <v>26</v>
      </c>
    </row>
    <row r="30" spans="1:1" x14ac:dyDescent="0.25">
      <c r="A30" s="31" t="s">
        <v>27</v>
      </c>
    </row>
    <row r="1707" spans="1:1" x14ac:dyDescent="0.25">
      <c r="A1707" s="26" t="s">
        <v>143</v>
      </c>
    </row>
  </sheetData>
  <hyperlinks>
    <hyperlink ref="A30" r:id="rId1" xr:uid="{00000000-0004-0000-0000-000000000000}"/>
    <hyperlink ref="A17" r:id="rId2" xr:uid="{00000000-0004-0000-0000-000001000000}"/>
    <hyperlink ref="A18" r:id="rId3" xr:uid="{00000000-0004-0000-0000-000002000000}"/>
    <hyperlink ref="A20" r:id="rId4" xr:uid="{00000000-0004-0000-0000-000003000000}"/>
    <hyperlink ref="A22" r:id="rId5" xr:uid="{00000000-0004-0000-0000-000004000000}"/>
    <hyperlink ref="A24" r:id="rId6" xr:uid="{00000000-0004-0000-0000-000005000000}"/>
    <hyperlink ref="A26" r:id="rId7" xr:uid="{00000000-0004-0000-0000-000006000000}"/>
    <hyperlink ref="A27" r:id="rId8" xr:uid="{00000000-0004-0000-0000-000007000000}"/>
    <hyperlink ref="A28" r:id="rId9" location="glossary" xr:uid="{00000000-0004-0000-0000-000008000000}"/>
    <hyperlink ref="A12" r:id="rId10" xr:uid="{00000000-0004-0000-0000-000009000000}"/>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heetViews>
  <sheetFormatPr defaultColWidth="11.54296875" defaultRowHeight="15" x14ac:dyDescent="0.25"/>
  <cols>
    <col min="3" max="3" width="84.6328125" customWidth="1"/>
  </cols>
  <sheetData>
    <row r="1" spans="1:3" ht="19.2" x14ac:dyDescent="0.35">
      <c r="A1" s="2" t="s">
        <v>28</v>
      </c>
    </row>
    <row r="2" spans="1:3" ht="31.2" x14ac:dyDescent="0.3">
      <c r="A2" s="5" t="s">
        <v>29</v>
      </c>
      <c r="B2" s="5" t="s">
        <v>30</v>
      </c>
      <c r="C2" s="5" t="s">
        <v>31</v>
      </c>
    </row>
    <row r="3" spans="1:3" x14ac:dyDescent="0.25">
      <c r="A3" t="s">
        <v>32</v>
      </c>
      <c r="B3" s="1" t="str">
        <f>HYPERLINK("#Notes!A2", "Notes")</f>
        <v>Notes</v>
      </c>
      <c r="C3" s="4" t="s">
        <v>33</v>
      </c>
    </row>
    <row r="4" spans="1:3" x14ac:dyDescent="0.25">
      <c r="A4" t="s">
        <v>34</v>
      </c>
      <c r="B4" s="1" t="str">
        <f>HYPERLINK("#3.1!A7", "3.1a")</f>
        <v>3.1a</v>
      </c>
      <c r="C4" s="4" t="s">
        <v>35</v>
      </c>
    </row>
    <row r="5" spans="1:3" x14ac:dyDescent="0.25">
      <c r="A5" t="s">
        <v>34</v>
      </c>
      <c r="B5" s="1" t="str">
        <f>HYPERLINK("#3.1!A13", "3.1b")</f>
        <v>3.1b</v>
      </c>
      <c r="C5" s="4" t="s">
        <v>36</v>
      </c>
    </row>
    <row r="6" spans="1:3" x14ac:dyDescent="0.25">
      <c r="A6" t="s">
        <v>37</v>
      </c>
      <c r="B6" s="1" t="str">
        <f>HYPERLINK("#3.2!A7", "3.2")</f>
        <v>3.2</v>
      </c>
      <c r="C6" s="4" t="s">
        <v>38</v>
      </c>
    </row>
    <row r="7" spans="1:3" x14ac:dyDescent="0.25">
      <c r="A7" t="s">
        <v>39</v>
      </c>
      <c r="B7" s="1" t="str">
        <f>HYPERLINK("#3.3!A7", "3.3")</f>
        <v>3.3</v>
      </c>
      <c r="C7" s="4" t="s">
        <v>40</v>
      </c>
    </row>
    <row r="8" spans="1:3" x14ac:dyDescent="0.25">
      <c r="A8" t="s">
        <v>41</v>
      </c>
      <c r="B8" s="1" t="str">
        <f>HYPERLINK("#3.4!A7", "3.4")</f>
        <v>3.4</v>
      </c>
      <c r="C8" t="s">
        <v>42</v>
      </c>
    </row>
    <row r="9" spans="1:3" x14ac:dyDescent="0.25">
      <c r="A9" t="s">
        <v>43</v>
      </c>
      <c r="B9" s="1" t="str">
        <f>HYPERLINK("#3.5!A7", "3.5")</f>
        <v>3.5</v>
      </c>
      <c r="C9" t="s">
        <v>44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workbookViewId="0"/>
  </sheetViews>
  <sheetFormatPr defaultColWidth="11.54296875" defaultRowHeight="15" x14ac:dyDescent="0.25"/>
  <cols>
    <col min="1" max="1" width="11.54296875" style="26"/>
    <col min="2" max="2" width="110.6328125" style="26" customWidth="1"/>
    <col min="3" max="16384" width="11.54296875" style="26"/>
  </cols>
  <sheetData>
    <row r="1" spans="1:2" ht="19.2" x14ac:dyDescent="0.25">
      <c r="A1" s="25" t="s">
        <v>33</v>
      </c>
    </row>
    <row r="2" spans="1:2" ht="31.2" x14ac:dyDescent="0.25">
      <c r="A2" s="32" t="s">
        <v>45</v>
      </c>
      <c r="B2" s="32" t="s">
        <v>46</v>
      </c>
    </row>
    <row r="3" spans="1:2" ht="150.6" x14ac:dyDescent="0.25">
      <c r="A3" s="14" t="s">
        <v>47</v>
      </c>
      <c r="B3" s="30" t="s">
        <v>137</v>
      </c>
    </row>
    <row r="4" spans="1:2" ht="75.599999999999994" x14ac:dyDescent="0.25">
      <c r="A4" s="14" t="s">
        <v>48</v>
      </c>
      <c r="B4" s="30" t="s">
        <v>138</v>
      </c>
    </row>
    <row r="5" spans="1:2" ht="75.599999999999994" x14ac:dyDescent="0.25">
      <c r="A5" s="14" t="s">
        <v>49</v>
      </c>
      <c r="B5" s="30" t="s">
        <v>139</v>
      </c>
    </row>
    <row r="6" spans="1:2" x14ac:dyDescent="0.25">
      <c r="B6" s="27"/>
    </row>
    <row r="7" spans="1:2" x14ac:dyDescent="0.25">
      <c r="B7" s="27"/>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9"/>
  <sheetViews>
    <sheetView zoomScaleNormal="100" workbookViewId="0"/>
  </sheetViews>
  <sheetFormatPr defaultColWidth="11.54296875" defaultRowHeight="15" x14ac:dyDescent="0.25"/>
  <cols>
    <col min="1" max="1" width="35.6328125" customWidth="1"/>
    <col min="2" max="19" width="17.6328125" customWidth="1"/>
    <col min="32" max="32" width="12" bestFit="1" customWidth="1"/>
  </cols>
  <sheetData>
    <row r="1" spans="1:20" ht="30" customHeight="1" x14ac:dyDescent="0.35">
      <c r="A1" s="2" t="s">
        <v>50</v>
      </c>
    </row>
    <row r="2" spans="1:20" x14ac:dyDescent="0.25">
      <c r="A2" t="s">
        <v>51</v>
      </c>
    </row>
    <row r="3" spans="1:20" x14ac:dyDescent="0.25">
      <c r="A3" t="s">
        <v>52</v>
      </c>
    </row>
    <row r="4" spans="1:20" x14ac:dyDescent="0.25">
      <c r="A4" t="s">
        <v>53</v>
      </c>
    </row>
    <row r="5" spans="1:20" x14ac:dyDescent="0.25">
      <c r="A5" t="s">
        <v>54</v>
      </c>
    </row>
    <row r="6" spans="1:20" ht="15" customHeight="1" x14ac:dyDescent="0.3">
      <c r="A6" s="3" t="s">
        <v>55</v>
      </c>
    </row>
    <row r="7" spans="1:20" ht="93.6" x14ac:dyDescent="0.3">
      <c r="A7" s="10" t="s">
        <v>56</v>
      </c>
      <c r="B7" s="6" t="s">
        <v>57</v>
      </c>
      <c r="C7" s="6" t="s">
        <v>58</v>
      </c>
      <c r="D7" s="6" t="s">
        <v>59</v>
      </c>
      <c r="E7" s="6" t="s">
        <v>60</v>
      </c>
      <c r="F7" s="6" t="s">
        <v>61</v>
      </c>
      <c r="G7" s="6" t="s">
        <v>62</v>
      </c>
      <c r="H7" s="6" t="s">
        <v>63</v>
      </c>
      <c r="I7" s="6" t="s">
        <v>64</v>
      </c>
      <c r="J7" s="6" t="s">
        <v>65</v>
      </c>
      <c r="K7" s="6" t="s">
        <v>66</v>
      </c>
      <c r="L7" s="6" t="s">
        <v>67</v>
      </c>
      <c r="M7" s="6" t="s">
        <v>68</v>
      </c>
      <c r="N7" s="6" t="s">
        <v>69</v>
      </c>
      <c r="O7" s="6" t="s">
        <v>70</v>
      </c>
      <c r="P7" s="6" t="s">
        <v>71</v>
      </c>
      <c r="Q7" s="6" t="s">
        <v>72</v>
      </c>
      <c r="R7" s="6" t="s">
        <v>73</v>
      </c>
      <c r="S7" s="6" t="s">
        <v>74</v>
      </c>
      <c r="T7" s="6" t="s">
        <v>75</v>
      </c>
    </row>
    <row r="8" spans="1:20" x14ac:dyDescent="0.25">
      <c r="A8" s="7" t="s">
        <v>76</v>
      </c>
      <c r="B8" s="8">
        <v>41000</v>
      </c>
      <c r="C8" s="8">
        <v>92000</v>
      </c>
      <c r="D8" s="8">
        <v>56000</v>
      </c>
      <c r="E8" s="8">
        <v>25000</v>
      </c>
      <c r="F8" s="8">
        <v>82000</v>
      </c>
      <c r="G8" s="8">
        <v>11000</v>
      </c>
      <c r="H8" s="8">
        <v>28000</v>
      </c>
      <c r="I8" s="8">
        <v>44000</v>
      </c>
      <c r="J8" s="8">
        <v>34000</v>
      </c>
      <c r="K8" s="8">
        <v>412000</v>
      </c>
      <c r="L8" s="9">
        <v>10</v>
      </c>
      <c r="M8" s="9">
        <v>22.2</v>
      </c>
      <c r="N8" s="9">
        <v>13.5</v>
      </c>
      <c r="O8" s="9">
        <v>6.2</v>
      </c>
      <c r="P8" s="9">
        <v>19.8</v>
      </c>
      <c r="Q8" s="9">
        <v>2.6</v>
      </c>
      <c r="R8" s="9">
        <v>6.8</v>
      </c>
      <c r="S8" s="9">
        <v>10.7</v>
      </c>
      <c r="T8" s="9">
        <v>8.1999999999999993</v>
      </c>
    </row>
    <row r="9" spans="1:20" x14ac:dyDescent="0.25">
      <c r="A9" s="7" t="s">
        <v>77</v>
      </c>
      <c r="B9" s="8">
        <v>25000</v>
      </c>
      <c r="C9" s="8">
        <v>120000</v>
      </c>
      <c r="D9" s="8">
        <v>43000</v>
      </c>
      <c r="E9" s="8">
        <v>56000</v>
      </c>
      <c r="F9" s="8">
        <v>9000</v>
      </c>
      <c r="G9" s="8">
        <v>63000</v>
      </c>
      <c r="H9" s="8">
        <v>48000</v>
      </c>
      <c r="I9" s="8">
        <v>8000</v>
      </c>
      <c r="J9" s="8">
        <v>26000</v>
      </c>
      <c r="K9" s="8">
        <v>399000</v>
      </c>
      <c r="L9" s="9">
        <v>6.3</v>
      </c>
      <c r="M9" s="9">
        <v>30</v>
      </c>
      <c r="N9" s="9">
        <v>10.9</v>
      </c>
      <c r="O9" s="9">
        <v>14.1</v>
      </c>
      <c r="P9" s="9">
        <v>2.2999999999999998</v>
      </c>
      <c r="Q9" s="9">
        <v>15.8</v>
      </c>
      <c r="R9" s="9">
        <v>12</v>
      </c>
      <c r="S9" s="9">
        <v>2</v>
      </c>
      <c r="T9" s="9">
        <v>6.6</v>
      </c>
    </row>
    <row r="10" spans="1:20" x14ac:dyDescent="0.25">
      <c r="A10" s="7" t="s">
        <v>78</v>
      </c>
      <c r="B10" s="8">
        <v>66000</v>
      </c>
      <c r="C10" s="8">
        <v>211000</v>
      </c>
      <c r="D10" s="8">
        <v>99000</v>
      </c>
      <c r="E10" s="8">
        <v>82000</v>
      </c>
      <c r="F10" s="8">
        <v>91000</v>
      </c>
      <c r="G10" s="8">
        <v>74000</v>
      </c>
      <c r="H10" s="8">
        <v>76000</v>
      </c>
      <c r="I10" s="8">
        <v>52000</v>
      </c>
      <c r="J10" s="8">
        <v>60000</v>
      </c>
      <c r="K10" s="8">
        <v>811000</v>
      </c>
      <c r="L10" s="9">
        <v>8.1999999999999993</v>
      </c>
      <c r="M10" s="9">
        <v>26.1</v>
      </c>
      <c r="N10" s="9">
        <v>12.2</v>
      </c>
      <c r="O10" s="9">
        <v>10.1</v>
      </c>
      <c r="P10" s="9">
        <v>11.2</v>
      </c>
      <c r="Q10" s="9">
        <v>9.1</v>
      </c>
      <c r="R10" s="9">
        <v>9.4</v>
      </c>
      <c r="S10" s="9">
        <v>6.5</v>
      </c>
      <c r="T10" s="9">
        <v>7.4</v>
      </c>
    </row>
    <row r="11" spans="1:20" x14ac:dyDescent="0.25">
      <c r="B11" s="8"/>
      <c r="C11" s="8"/>
      <c r="D11" s="8"/>
      <c r="E11" s="8"/>
      <c r="F11" s="8"/>
      <c r="G11" s="8"/>
      <c r="H11" s="8"/>
      <c r="I11" s="8"/>
      <c r="J11" s="8"/>
      <c r="K11" s="8"/>
      <c r="L11" s="9"/>
      <c r="M11" s="9"/>
      <c r="N11" s="9"/>
      <c r="O11" s="9"/>
      <c r="P11" s="9"/>
      <c r="Q11" s="9"/>
      <c r="R11" s="9"/>
      <c r="S11" s="9"/>
      <c r="T11" s="9"/>
    </row>
    <row r="12" spans="1:20" ht="15" customHeight="1" x14ac:dyDescent="0.3">
      <c r="A12" s="3" t="s">
        <v>79</v>
      </c>
    </row>
    <row r="13" spans="1:20" ht="93.6" x14ac:dyDescent="0.3">
      <c r="A13" s="10" t="s">
        <v>80</v>
      </c>
      <c r="B13" s="6" t="s">
        <v>57</v>
      </c>
      <c r="C13" s="6" t="s">
        <v>58</v>
      </c>
      <c r="D13" s="6" t="s">
        <v>59</v>
      </c>
      <c r="E13" s="6" t="s">
        <v>60</v>
      </c>
      <c r="F13" s="6" t="s">
        <v>61</v>
      </c>
      <c r="G13" s="6" t="s">
        <v>62</v>
      </c>
      <c r="H13" s="6" t="s">
        <v>63</v>
      </c>
      <c r="I13" s="6" t="s">
        <v>64</v>
      </c>
      <c r="J13" s="6" t="s">
        <v>65</v>
      </c>
      <c r="K13" s="6" t="s">
        <v>66</v>
      </c>
      <c r="L13" s="6" t="s">
        <v>67</v>
      </c>
      <c r="M13" s="6" t="s">
        <v>68</v>
      </c>
      <c r="N13" s="6" t="s">
        <v>69</v>
      </c>
      <c r="O13" s="6" t="s">
        <v>70</v>
      </c>
      <c r="P13" s="6" t="s">
        <v>71</v>
      </c>
      <c r="Q13" s="6" t="s">
        <v>72</v>
      </c>
      <c r="R13" s="6" t="s">
        <v>73</v>
      </c>
      <c r="S13" s="6" t="s">
        <v>74</v>
      </c>
      <c r="T13" s="6" t="s">
        <v>75</v>
      </c>
    </row>
    <row r="14" spans="1:20" x14ac:dyDescent="0.25">
      <c r="A14" t="s">
        <v>81</v>
      </c>
      <c r="B14" s="15">
        <v>1000</v>
      </c>
      <c r="C14" s="8">
        <v>11000</v>
      </c>
      <c r="D14" s="8">
        <v>8000</v>
      </c>
      <c r="E14" s="15">
        <v>5000</v>
      </c>
      <c r="F14" s="8">
        <v>13000</v>
      </c>
      <c r="G14" s="8">
        <v>10000</v>
      </c>
      <c r="H14" s="8">
        <v>21000</v>
      </c>
      <c r="I14" s="15">
        <v>4000</v>
      </c>
      <c r="J14" s="8">
        <v>13000</v>
      </c>
      <c r="K14" s="8">
        <v>86000</v>
      </c>
      <c r="L14" s="16">
        <v>1.1000000000000001</v>
      </c>
      <c r="M14" s="9">
        <v>12.9</v>
      </c>
      <c r="N14" s="9">
        <v>9.1999999999999993</v>
      </c>
      <c r="O14" s="16">
        <v>5.9</v>
      </c>
      <c r="P14" s="9">
        <v>15.4</v>
      </c>
      <c r="Q14" s="9">
        <v>11.5</v>
      </c>
      <c r="R14" s="9">
        <v>23.9</v>
      </c>
      <c r="S14" s="16">
        <v>5</v>
      </c>
      <c r="T14" s="9">
        <v>15.2</v>
      </c>
    </row>
    <row r="15" spans="1:20" x14ac:dyDescent="0.25">
      <c r="A15" t="s">
        <v>82</v>
      </c>
      <c r="B15" s="8">
        <v>13000</v>
      </c>
      <c r="C15" s="8">
        <v>56000</v>
      </c>
      <c r="D15" s="8">
        <v>24000</v>
      </c>
      <c r="E15" s="8">
        <v>18000</v>
      </c>
      <c r="F15" s="8">
        <v>21000</v>
      </c>
      <c r="G15" s="8">
        <v>20000</v>
      </c>
      <c r="H15" s="8">
        <v>23000</v>
      </c>
      <c r="I15" s="8">
        <v>8000</v>
      </c>
      <c r="J15" s="8">
        <v>9000</v>
      </c>
      <c r="K15" s="8">
        <v>193000</v>
      </c>
      <c r="L15" s="9">
        <v>6.9</v>
      </c>
      <c r="M15" s="9">
        <v>28.8</v>
      </c>
      <c r="N15" s="9">
        <v>12.7</v>
      </c>
      <c r="O15" s="9">
        <v>9.5</v>
      </c>
      <c r="P15" s="9">
        <v>10.7</v>
      </c>
      <c r="Q15" s="9">
        <v>10.6</v>
      </c>
      <c r="R15" s="9">
        <v>12</v>
      </c>
      <c r="S15" s="9">
        <v>4.0999999999999996</v>
      </c>
      <c r="T15" s="9">
        <v>4.7</v>
      </c>
    </row>
    <row r="16" spans="1:20" x14ac:dyDescent="0.25">
      <c r="A16" t="s">
        <v>83</v>
      </c>
      <c r="B16" s="8">
        <v>27000</v>
      </c>
      <c r="C16" s="8">
        <v>94000</v>
      </c>
      <c r="D16" s="8">
        <v>40000</v>
      </c>
      <c r="E16" s="8">
        <v>31000</v>
      </c>
      <c r="F16" s="8">
        <v>28000</v>
      </c>
      <c r="G16" s="8">
        <v>24000</v>
      </c>
      <c r="H16" s="8">
        <v>19000</v>
      </c>
      <c r="I16" s="8">
        <v>22000</v>
      </c>
      <c r="J16" s="8">
        <v>14000</v>
      </c>
      <c r="K16" s="8">
        <v>298000</v>
      </c>
      <c r="L16" s="9">
        <v>9.1999999999999993</v>
      </c>
      <c r="M16" s="9">
        <v>31.4</v>
      </c>
      <c r="N16" s="9">
        <v>13.5</v>
      </c>
      <c r="O16" s="9">
        <v>10.4</v>
      </c>
      <c r="P16" s="9">
        <v>9.3000000000000007</v>
      </c>
      <c r="Q16" s="9">
        <v>8</v>
      </c>
      <c r="R16" s="9">
        <v>6.2</v>
      </c>
      <c r="S16" s="9">
        <v>7.4</v>
      </c>
      <c r="T16" s="9">
        <v>4.5999999999999996</v>
      </c>
    </row>
    <row r="17" spans="1:20" x14ac:dyDescent="0.25">
      <c r="A17" t="s">
        <v>84</v>
      </c>
      <c r="B17" s="8">
        <v>25000</v>
      </c>
      <c r="C17" s="8">
        <v>51000</v>
      </c>
      <c r="D17" s="8">
        <v>27000</v>
      </c>
      <c r="E17" s="8">
        <v>27000</v>
      </c>
      <c r="F17" s="8">
        <v>29000</v>
      </c>
      <c r="G17" s="8">
        <v>20000</v>
      </c>
      <c r="H17" s="8">
        <v>14000</v>
      </c>
      <c r="I17" s="8">
        <v>18000</v>
      </c>
      <c r="J17" s="8">
        <v>24000</v>
      </c>
      <c r="K17" s="8">
        <v>234000</v>
      </c>
      <c r="L17" s="9">
        <v>10.5</v>
      </c>
      <c r="M17" s="9">
        <v>21.8</v>
      </c>
      <c r="N17" s="9">
        <v>11.4</v>
      </c>
      <c r="O17" s="9">
        <v>11.6</v>
      </c>
      <c r="P17" s="9">
        <v>12.5</v>
      </c>
      <c r="Q17" s="9">
        <v>8.3000000000000007</v>
      </c>
      <c r="R17" s="9">
        <v>5.9</v>
      </c>
      <c r="S17" s="9">
        <v>7.8</v>
      </c>
      <c r="T17" s="9">
        <v>10.199999999999999</v>
      </c>
    </row>
    <row r="18" spans="1:20" x14ac:dyDescent="0.25">
      <c r="A18" t="s">
        <v>78</v>
      </c>
      <c r="B18" s="8">
        <v>66000</v>
      </c>
      <c r="C18" s="8">
        <v>211000</v>
      </c>
      <c r="D18" s="8">
        <v>99000</v>
      </c>
      <c r="E18" s="8">
        <v>82000</v>
      </c>
      <c r="F18" s="8">
        <v>91000</v>
      </c>
      <c r="G18" s="8">
        <v>74000</v>
      </c>
      <c r="H18" s="8">
        <v>76000</v>
      </c>
      <c r="I18" s="8">
        <v>52000</v>
      </c>
      <c r="J18" s="8">
        <v>60000</v>
      </c>
      <c r="K18" s="8">
        <v>811000</v>
      </c>
      <c r="L18" s="9">
        <v>8.1999999999999993</v>
      </c>
      <c r="M18" s="9">
        <v>26.1</v>
      </c>
      <c r="N18" s="9">
        <v>12.2</v>
      </c>
      <c r="O18" s="9">
        <v>10.1</v>
      </c>
      <c r="P18" s="9">
        <v>11.2</v>
      </c>
      <c r="Q18" s="9">
        <v>9.1</v>
      </c>
      <c r="R18" s="9">
        <v>9.4</v>
      </c>
      <c r="S18" s="9">
        <v>6.5</v>
      </c>
      <c r="T18" s="9">
        <v>7.4</v>
      </c>
    </row>
    <row r="19" spans="1:20" x14ac:dyDescent="0.25">
      <c r="B19" s="8"/>
      <c r="C19" s="8"/>
      <c r="D19" s="8"/>
      <c r="E19" s="8"/>
      <c r="F19" s="8"/>
      <c r="G19" s="8"/>
      <c r="H19" s="8"/>
      <c r="I19" s="8"/>
      <c r="J19" s="8"/>
      <c r="K19" s="8"/>
      <c r="L19" s="9"/>
      <c r="M19" s="9"/>
      <c r="N19" s="9"/>
      <c r="O19" s="9"/>
      <c r="P19" s="9"/>
      <c r="Q19" s="9"/>
      <c r="R19" s="9"/>
      <c r="S19" s="9"/>
      <c r="T19" s="9"/>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2"/>
  <sheetViews>
    <sheetView zoomScaleNormal="100" workbookViewId="0"/>
  </sheetViews>
  <sheetFormatPr defaultColWidth="11.54296875" defaultRowHeight="15" x14ac:dyDescent="0.25"/>
  <cols>
    <col min="1" max="1" width="35.6328125" customWidth="1"/>
    <col min="2" max="19" width="17.6328125" customWidth="1"/>
  </cols>
  <sheetData>
    <row r="1" spans="1:20" ht="30" customHeight="1" x14ac:dyDescent="0.35">
      <c r="A1" s="2" t="s">
        <v>85</v>
      </c>
    </row>
    <row r="2" spans="1:20" x14ac:dyDescent="0.25">
      <c r="A2" t="s">
        <v>86</v>
      </c>
    </row>
    <row r="3" spans="1:20" x14ac:dyDescent="0.25">
      <c r="A3" t="s">
        <v>52</v>
      </c>
    </row>
    <row r="4" spans="1:20" x14ac:dyDescent="0.25">
      <c r="A4" t="s">
        <v>53</v>
      </c>
    </row>
    <row r="5" spans="1:20" x14ac:dyDescent="0.25">
      <c r="A5" t="s">
        <v>54</v>
      </c>
    </row>
    <row r="6" spans="1:20" ht="15" customHeight="1" x14ac:dyDescent="0.3">
      <c r="A6" s="3" t="s">
        <v>87</v>
      </c>
    </row>
    <row r="7" spans="1:20" ht="93.6" x14ac:dyDescent="0.3">
      <c r="A7" s="10" t="s">
        <v>88</v>
      </c>
      <c r="B7" s="6" t="s">
        <v>57</v>
      </c>
      <c r="C7" s="6" t="s">
        <v>58</v>
      </c>
      <c r="D7" s="6" t="s">
        <v>59</v>
      </c>
      <c r="E7" s="6" t="s">
        <v>60</v>
      </c>
      <c r="F7" s="6" t="s">
        <v>61</v>
      </c>
      <c r="G7" s="6" t="s">
        <v>62</v>
      </c>
      <c r="H7" s="6" t="s">
        <v>63</v>
      </c>
      <c r="I7" s="6" t="s">
        <v>64</v>
      </c>
      <c r="J7" s="6" t="s">
        <v>65</v>
      </c>
      <c r="K7" s="6" t="s">
        <v>66</v>
      </c>
      <c r="L7" s="6" t="s">
        <v>67</v>
      </c>
      <c r="M7" s="6" t="s">
        <v>68</v>
      </c>
      <c r="N7" s="6" t="s">
        <v>69</v>
      </c>
      <c r="O7" s="6" t="s">
        <v>70</v>
      </c>
      <c r="P7" s="6" t="s">
        <v>71</v>
      </c>
      <c r="Q7" s="6" t="s">
        <v>72</v>
      </c>
      <c r="R7" s="6" t="s">
        <v>73</v>
      </c>
      <c r="S7" s="6" t="s">
        <v>74</v>
      </c>
      <c r="T7" s="6" t="s">
        <v>75</v>
      </c>
    </row>
    <row r="8" spans="1:20" x14ac:dyDescent="0.25">
      <c r="A8" s="7" t="s">
        <v>89</v>
      </c>
      <c r="B8" s="15">
        <v>4000</v>
      </c>
      <c r="C8" s="8">
        <v>20000</v>
      </c>
      <c r="D8" s="8">
        <v>9000</v>
      </c>
      <c r="E8" s="8">
        <v>8000</v>
      </c>
      <c r="F8" s="15">
        <v>4000</v>
      </c>
      <c r="G8" s="15">
        <v>6000</v>
      </c>
      <c r="H8" s="15">
        <v>6000</v>
      </c>
      <c r="I8" s="15">
        <v>5000</v>
      </c>
      <c r="J8" s="15">
        <v>3000</v>
      </c>
      <c r="K8" s="8">
        <v>65000</v>
      </c>
      <c r="L8" s="17">
        <v>6.6</v>
      </c>
      <c r="M8" s="18">
        <v>31.3</v>
      </c>
      <c r="N8" s="18">
        <v>13.8</v>
      </c>
      <c r="O8" s="18">
        <v>12.1</v>
      </c>
      <c r="P8" s="17">
        <v>6.4</v>
      </c>
      <c r="Q8" s="17">
        <v>9</v>
      </c>
      <c r="R8" s="17">
        <v>8.6</v>
      </c>
      <c r="S8" s="17">
        <v>7.1</v>
      </c>
      <c r="T8" s="17">
        <v>5.0999999999999996</v>
      </c>
    </row>
    <row r="9" spans="1:20" x14ac:dyDescent="0.25">
      <c r="A9" s="7" t="s">
        <v>90</v>
      </c>
      <c r="B9" s="8">
        <v>6000</v>
      </c>
      <c r="C9" s="8">
        <v>19000</v>
      </c>
      <c r="D9" s="8">
        <v>10000</v>
      </c>
      <c r="E9" s="8">
        <v>7000</v>
      </c>
      <c r="F9" s="8">
        <v>7000</v>
      </c>
      <c r="G9" s="8">
        <v>6000</v>
      </c>
      <c r="H9" s="8">
        <v>6000</v>
      </c>
      <c r="I9" s="15">
        <v>3000</v>
      </c>
      <c r="J9" s="15">
        <v>5000</v>
      </c>
      <c r="K9" s="8">
        <v>69000</v>
      </c>
      <c r="L9" s="18">
        <v>8.9</v>
      </c>
      <c r="M9" s="18">
        <v>26.9</v>
      </c>
      <c r="N9" s="18">
        <v>15</v>
      </c>
      <c r="O9" s="18">
        <v>9.5</v>
      </c>
      <c r="P9" s="18">
        <v>10.199999999999999</v>
      </c>
      <c r="Q9" s="18">
        <v>8.8000000000000007</v>
      </c>
      <c r="R9" s="18">
        <v>9.1</v>
      </c>
      <c r="S9" s="17">
        <v>4.8</v>
      </c>
      <c r="T9" s="17">
        <v>6.6</v>
      </c>
    </row>
    <row r="10" spans="1:20" x14ac:dyDescent="0.25">
      <c r="A10" s="7" t="s">
        <v>91</v>
      </c>
      <c r="B10" s="8">
        <v>7000</v>
      </c>
      <c r="C10" s="8">
        <v>21000</v>
      </c>
      <c r="D10" s="8">
        <v>9000</v>
      </c>
      <c r="E10" s="8">
        <v>11000</v>
      </c>
      <c r="F10" s="8">
        <v>13000</v>
      </c>
      <c r="G10" s="8">
        <v>8000</v>
      </c>
      <c r="H10" s="8">
        <v>8000</v>
      </c>
      <c r="I10" s="8">
        <v>8000</v>
      </c>
      <c r="J10" s="8">
        <v>7000</v>
      </c>
      <c r="K10" s="8">
        <v>92000</v>
      </c>
      <c r="L10" s="18">
        <v>7.8</v>
      </c>
      <c r="M10" s="18">
        <v>22.8</v>
      </c>
      <c r="N10" s="18">
        <v>9.9</v>
      </c>
      <c r="O10" s="18">
        <v>11.9</v>
      </c>
      <c r="P10" s="18">
        <v>14</v>
      </c>
      <c r="Q10" s="18">
        <v>8.4</v>
      </c>
      <c r="R10" s="18">
        <v>8.9</v>
      </c>
      <c r="S10" s="18">
        <v>9</v>
      </c>
      <c r="T10" s="18">
        <v>7.4</v>
      </c>
    </row>
    <row r="11" spans="1:20" x14ac:dyDescent="0.25">
      <c r="A11" s="7" t="s">
        <v>92</v>
      </c>
      <c r="B11" s="8">
        <v>9000</v>
      </c>
      <c r="C11" s="8">
        <v>42000</v>
      </c>
      <c r="D11" s="8">
        <v>21000</v>
      </c>
      <c r="E11" s="8">
        <v>16000</v>
      </c>
      <c r="F11" s="8">
        <v>10000</v>
      </c>
      <c r="G11" s="8">
        <v>13000</v>
      </c>
      <c r="H11" s="8">
        <v>17000</v>
      </c>
      <c r="I11" s="15">
        <v>4000</v>
      </c>
      <c r="J11" s="8">
        <v>9000</v>
      </c>
      <c r="K11" s="8">
        <v>142000</v>
      </c>
      <c r="L11" s="18">
        <v>6.6</v>
      </c>
      <c r="M11" s="18">
        <v>29.6</v>
      </c>
      <c r="N11" s="18">
        <v>14.6</v>
      </c>
      <c r="O11" s="18">
        <v>11.3</v>
      </c>
      <c r="P11" s="18">
        <v>6.7</v>
      </c>
      <c r="Q11" s="18">
        <v>9.4</v>
      </c>
      <c r="R11" s="18">
        <v>12.3</v>
      </c>
      <c r="S11" s="17">
        <v>2.8</v>
      </c>
      <c r="T11" s="18">
        <v>6.6</v>
      </c>
    </row>
    <row r="12" spans="1:20" x14ac:dyDescent="0.25">
      <c r="A12" s="7" t="s">
        <v>93</v>
      </c>
      <c r="B12" s="15">
        <v>5000</v>
      </c>
      <c r="C12" s="8">
        <v>14000</v>
      </c>
      <c r="D12" s="15">
        <v>6000</v>
      </c>
      <c r="E12" s="15">
        <v>6000</v>
      </c>
      <c r="F12" s="8">
        <v>7000</v>
      </c>
      <c r="G12" s="15">
        <v>5000</v>
      </c>
      <c r="H12" s="15">
        <v>5000</v>
      </c>
      <c r="I12" s="15">
        <v>4000</v>
      </c>
      <c r="J12" s="8">
        <v>6000</v>
      </c>
      <c r="K12" s="8">
        <v>59000</v>
      </c>
      <c r="L12" s="17">
        <v>7.8</v>
      </c>
      <c r="M12" s="18">
        <v>24.6</v>
      </c>
      <c r="N12" s="17">
        <v>10.4</v>
      </c>
      <c r="O12" s="17">
        <v>11</v>
      </c>
      <c r="P12" s="18">
        <v>12.4</v>
      </c>
      <c r="Q12" s="17">
        <v>8.1999999999999993</v>
      </c>
      <c r="R12" s="17">
        <v>8.6</v>
      </c>
      <c r="S12" s="17">
        <v>6.6</v>
      </c>
      <c r="T12" s="18">
        <v>10.4</v>
      </c>
    </row>
    <row r="13" spans="1:20" x14ac:dyDescent="0.25">
      <c r="A13" s="7" t="s">
        <v>94</v>
      </c>
      <c r="B13" s="15">
        <v>4000</v>
      </c>
      <c r="C13" s="8">
        <v>13000</v>
      </c>
      <c r="D13" s="8">
        <v>6000</v>
      </c>
      <c r="E13" s="15">
        <v>4000</v>
      </c>
      <c r="F13" s="8">
        <v>9000</v>
      </c>
      <c r="G13" s="15">
        <v>6000</v>
      </c>
      <c r="H13" s="15">
        <v>5000</v>
      </c>
      <c r="I13" s="15">
        <v>4000</v>
      </c>
      <c r="J13" s="8">
        <v>7000</v>
      </c>
      <c r="K13" s="8">
        <v>59000</v>
      </c>
      <c r="L13" s="17">
        <v>7.2</v>
      </c>
      <c r="M13" s="18">
        <v>21.6</v>
      </c>
      <c r="N13" s="18">
        <v>10.9</v>
      </c>
      <c r="O13" s="17">
        <v>6.9</v>
      </c>
      <c r="P13" s="18">
        <v>14.5</v>
      </c>
      <c r="Q13" s="17">
        <v>10.1</v>
      </c>
      <c r="R13" s="17">
        <v>9</v>
      </c>
      <c r="S13" s="17">
        <v>7.6</v>
      </c>
      <c r="T13" s="18">
        <v>12.1</v>
      </c>
    </row>
    <row r="14" spans="1:20" x14ac:dyDescent="0.25">
      <c r="A14" s="7" t="s">
        <v>95</v>
      </c>
      <c r="B14" s="15">
        <v>4000</v>
      </c>
      <c r="C14" s="8">
        <v>10000</v>
      </c>
      <c r="D14" s="8">
        <v>5000</v>
      </c>
      <c r="E14" s="15">
        <v>4000</v>
      </c>
      <c r="F14" s="8">
        <v>7000</v>
      </c>
      <c r="G14" s="8">
        <v>5000</v>
      </c>
      <c r="H14" s="15">
        <v>3000</v>
      </c>
      <c r="I14" s="8">
        <v>7000</v>
      </c>
      <c r="J14" s="15">
        <v>4000</v>
      </c>
      <c r="K14" s="8">
        <v>50000</v>
      </c>
      <c r="L14" s="17">
        <v>8.1</v>
      </c>
      <c r="M14" s="18">
        <v>20.6</v>
      </c>
      <c r="N14" s="18">
        <v>10</v>
      </c>
      <c r="O14" s="17">
        <v>7.2</v>
      </c>
      <c r="P14" s="18">
        <v>14.9</v>
      </c>
      <c r="Q14" s="18">
        <v>10.4</v>
      </c>
      <c r="R14" s="17">
        <v>6.6</v>
      </c>
      <c r="S14" s="18">
        <v>13.5</v>
      </c>
      <c r="T14" s="17">
        <v>8.6</v>
      </c>
    </row>
    <row r="15" spans="1:20" x14ac:dyDescent="0.25">
      <c r="A15" s="7" t="s">
        <v>96</v>
      </c>
      <c r="B15" s="8">
        <v>7000</v>
      </c>
      <c r="C15" s="8">
        <v>27000</v>
      </c>
      <c r="D15" s="8">
        <v>9000</v>
      </c>
      <c r="E15" s="8">
        <v>8000</v>
      </c>
      <c r="F15" s="15">
        <v>3000</v>
      </c>
      <c r="G15" s="8">
        <v>6000</v>
      </c>
      <c r="H15" s="8">
        <v>6000</v>
      </c>
      <c r="I15" s="15">
        <v>4000</v>
      </c>
      <c r="J15" s="15">
        <v>4000</v>
      </c>
      <c r="K15" s="8">
        <v>74000</v>
      </c>
      <c r="L15" s="18">
        <v>9.6</v>
      </c>
      <c r="M15" s="18">
        <v>36.6</v>
      </c>
      <c r="N15" s="18">
        <v>11.6</v>
      </c>
      <c r="O15" s="18">
        <v>11.1</v>
      </c>
      <c r="P15" s="17">
        <v>4</v>
      </c>
      <c r="Q15" s="18">
        <v>8.1</v>
      </c>
      <c r="R15" s="18">
        <v>8.5</v>
      </c>
      <c r="S15" s="17">
        <v>4.9000000000000004</v>
      </c>
      <c r="T15" s="17">
        <v>5.6</v>
      </c>
    </row>
    <row r="16" spans="1:20" x14ac:dyDescent="0.25">
      <c r="A16" s="7" t="s">
        <v>97</v>
      </c>
      <c r="B16" s="8">
        <v>6000</v>
      </c>
      <c r="C16" s="8">
        <v>11000</v>
      </c>
      <c r="D16" s="8">
        <v>9000</v>
      </c>
      <c r="E16" s="8">
        <v>6000</v>
      </c>
      <c r="F16" s="8">
        <v>7000</v>
      </c>
      <c r="G16" s="8">
        <v>6000</v>
      </c>
      <c r="H16" s="15">
        <v>5000</v>
      </c>
      <c r="I16" s="15">
        <v>4000</v>
      </c>
      <c r="J16" s="15">
        <v>5000</v>
      </c>
      <c r="K16" s="8">
        <v>60000</v>
      </c>
      <c r="L16" s="18">
        <v>10.6</v>
      </c>
      <c r="M16" s="18">
        <v>18.899999999999999</v>
      </c>
      <c r="N16" s="18">
        <v>15</v>
      </c>
      <c r="O16" s="18">
        <v>10.7</v>
      </c>
      <c r="P16" s="18">
        <v>12</v>
      </c>
      <c r="Q16" s="18">
        <v>9.4</v>
      </c>
      <c r="R16" s="17">
        <v>8.6</v>
      </c>
      <c r="S16" s="17">
        <v>6.6</v>
      </c>
      <c r="T16" s="17">
        <v>8.3000000000000007</v>
      </c>
    </row>
    <row r="17" spans="1:20" x14ac:dyDescent="0.25">
      <c r="A17" s="7" t="s">
        <v>98</v>
      </c>
      <c r="B17" s="15">
        <v>6000</v>
      </c>
      <c r="C17" s="8">
        <v>15000</v>
      </c>
      <c r="D17" s="15">
        <v>6000</v>
      </c>
      <c r="E17" s="15">
        <v>5000</v>
      </c>
      <c r="F17" s="8">
        <v>14000</v>
      </c>
      <c r="G17" s="15">
        <v>6000</v>
      </c>
      <c r="H17" s="15">
        <v>5000</v>
      </c>
      <c r="I17" s="8">
        <v>6000</v>
      </c>
      <c r="J17" s="15">
        <v>5000</v>
      </c>
      <c r="K17" s="8">
        <v>66000</v>
      </c>
      <c r="L17" s="17">
        <v>8.6</v>
      </c>
      <c r="M17" s="18">
        <v>21.9</v>
      </c>
      <c r="N17" s="17">
        <v>8.9</v>
      </c>
      <c r="O17" s="17">
        <v>7.2</v>
      </c>
      <c r="P17" s="18">
        <v>21.2</v>
      </c>
      <c r="Q17" s="17">
        <v>8.5</v>
      </c>
      <c r="R17" s="17">
        <v>8</v>
      </c>
      <c r="S17" s="18">
        <v>8.3000000000000007</v>
      </c>
      <c r="T17" s="17">
        <v>7.4</v>
      </c>
    </row>
    <row r="18" spans="1:20" x14ac:dyDescent="0.25">
      <c r="A18" s="7" t="s">
        <v>99</v>
      </c>
      <c r="B18" s="8">
        <v>7000</v>
      </c>
      <c r="C18" s="8">
        <v>19000</v>
      </c>
      <c r="D18" s="8">
        <v>9000</v>
      </c>
      <c r="E18" s="8">
        <v>7000</v>
      </c>
      <c r="F18" s="8">
        <v>10000</v>
      </c>
      <c r="G18" s="8">
        <v>8000</v>
      </c>
      <c r="H18" s="8">
        <v>8000</v>
      </c>
      <c r="I18" s="15">
        <v>4000</v>
      </c>
      <c r="J18" s="15">
        <v>5000</v>
      </c>
      <c r="K18" s="8">
        <v>77000</v>
      </c>
      <c r="L18" s="18">
        <v>9.4</v>
      </c>
      <c r="M18" s="18">
        <v>25.3</v>
      </c>
      <c r="N18" s="18">
        <v>11.8</v>
      </c>
      <c r="O18" s="18">
        <v>8.9</v>
      </c>
      <c r="P18" s="18">
        <v>12.9</v>
      </c>
      <c r="Q18" s="18">
        <v>9.9</v>
      </c>
      <c r="R18" s="18">
        <v>10.5</v>
      </c>
      <c r="S18" s="17">
        <v>5.3</v>
      </c>
      <c r="T18" s="17">
        <v>5.9</v>
      </c>
    </row>
    <row r="19" spans="1:20" x14ac:dyDescent="0.25">
      <c r="A19" s="7" t="s">
        <v>78</v>
      </c>
      <c r="B19" s="8">
        <v>66000</v>
      </c>
      <c r="C19" s="8">
        <v>211000</v>
      </c>
      <c r="D19" s="8">
        <v>99000</v>
      </c>
      <c r="E19" s="8">
        <v>82000</v>
      </c>
      <c r="F19" s="8">
        <v>91000</v>
      </c>
      <c r="G19" s="8">
        <v>74000</v>
      </c>
      <c r="H19" s="8">
        <v>76000</v>
      </c>
      <c r="I19" s="8">
        <v>52000</v>
      </c>
      <c r="J19" s="8">
        <v>60000</v>
      </c>
      <c r="K19" s="8">
        <v>811000</v>
      </c>
      <c r="L19" s="18">
        <v>8.1999999999999993</v>
      </c>
      <c r="M19" s="18">
        <v>26.1</v>
      </c>
      <c r="N19" s="18">
        <v>12.2</v>
      </c>
      <c r="O19" s="18">
        <v>10.1</v>
      </c>
      <c r="P19" s="18">
        <v>11.2</v>
      </c>
      <c r="Q19" s="18">
        <v>9.1</v>
      </c>
      <c r="R19" s="18">
        <v>9.4</v>
      </c>
      <c r="S19" s="18">
        <v>6.5</v>
      </c>
      <c r="T19" s="18">
        <v>7.4</v>
      </c>
    </row>
    <row r="20" spans="1:20" x14ac:dyDescent="0.25">
      <c r="B20" s="8"/>
      <c r="C20" s="8"/>
      <c r="D20" s="8"/>
      <c r="E20" s="8"/>
      <c r="F20" s="8"/>
      <c r="G20" s="8"/>
      <c r="H20" s="8"/>
      <c r="I20" s="8"/>
      <c r="J20" s="8"/>
      <c r="K20" s="8"/>
      <c r="L20" s="9"/>
      <c r="M20" s="9"/>
      <c r="N20" s="9"/>
      <c r="O20" s="9"/>
      <c r="P20" s="9"/>
      <c r="Q20" s="9"/>
      <c r="R20" s="9"/>
      <c r="S20" s="9"/>
      <c r="T20" s="9"/>
    </row>
    <row r="21" spans="1:20" x14ac:dyDescent="0.25">
      <c r="B21" s="11"/>
      <c r="C21" s="11"/>
      <c r="D21" s="11"/>
      <c r="E21" s="11"/>
      <c r="F21" s="11"/>
      <c r="G21" s="11"/>
      <c r="H21" s="11"/>
      <c r="I21" s="11"/>
      <c r="J21" s="11"/>
      <c r="K21" s="11"/>
      <c r="L21" s="11"/>
      <c r="M21" s="11"/>
      <c r="N21" s="11"/>
      <c r="O21" s="11"/>
      <c r="P21" s="11"/>
      <c r="Q21" s="11"/>
      <c r="R21" s="11"/>
      <c r="S21" s="11"/>
      <c r="T21" s="11"/>
    </row>
    <row r="22" spans="1:20" x14ac:dyDescent="0.25">
      <c r="B22" s="11"/>
      <c r="C22" s="11"/>
      <c r="D22" s="11"/>
      <c r="E22" s="11"/>
      <c r="F22" s="11"/>
      <c r="G22" s="11"/>
      <c r="H22" s="11"/>
      <c r="I22" s="11"/>
      <c r="J22" s="11"/>
      <c r="K22" s="11"/>
      <c r="L22" s="11"/>
      <c r="M22" s="11"/>
      <c r="N22" s="11"/>
      <c r="O22" s="11"/>
      <c r="P22" s="11"/>
      <c r="Q22" s="11"/>
      <c r="R22" s="11"/>
      <c r="S22" s="11"/>
      <c r="T22" s="11"/>
    </row>
    <row r="23" spans="1:20" x14ac:dyDescent="0.25">
      <c r="B23" s="11"/>
      <c r="C23" s="11"/>
      <c r="D23" s="11"/>
      <c r="E23" s="11"/>
      <c r="F23" s="11"/>
      <c r="G23" s="11"/>
      <c r="H23" s="11"/>
      <c r="I23" s="11"/>
      <c r="J23" s="11"/>
      <c r="K23" s="11"/>
      <c r="L23" s="11"/>
      <c r="M23" s="11"/>
      <c r="N23" s="11"/>
      <c r="O23" s="11"/>
      <c r="P23" s="11"/>
      <c r="Q23" s="11"/>
      <c r="R23" s="11"/>
      <c r="S23" s="11"/>
      <c r="T23" s="11"/>
    </row>
    <row r="24" spans="1:20" x14ac:dyDescent="0.25">
      <c r="B24" s="11"/>
      <c r="C24" s="11"/>
      <c r="D24" s="11"/>
      <c r="E24" s="11"/>
      <c r="F24" s="11"/>
      <c r="G24" s="11"/>
      <c r="H24" s="11"/>
      <c r="I24" s="11"/>
      <c r="J24" s="11"/>
      <c r="K24" s="11"/>
      <c r="L24" s="11"/>
      <c r="M24" s="11"/>
      <c r="N24" s="11"/>
      <c r="O24" s="11"/>
      <c r="P24" s="11"/>
      <c r="Q24" s="11"/>
      <c r="R24" s="11"/>
      <c r="S24" s="11"/>
      <c r="T24" s="11"/>
    </row>
    <row r="25" spans="1:20" x14ac:dyDescent="0.25">
      <c r="B25" s="11"/>
      <c r="C25" s="11"/>
      <c r="D25" s="11"/>
      <c r="E25" s="11"/>
      <c r="F25" s="11"/>
      <c r="G25" s="11"/>
      <c r="H25" s="11"/>
      <c r="I25" s="11"/>
      <c r="J25" s="11"/>
      <c r="K25" s="11"/>
      <c r="L25" s="11"/>
      <c r="M25" s="11"/>
      <c r="N25" s="11"/>
      <c r="O25" s="11"/>
      <c r="P25" s="11"/>
      <c r="Q25" s="11"/>
      <c r="R25" s="11"/>
      <c r="S25" s="11"/>
      <c r="T25" s="11"/>
    </row>
    <row r="26" spans="1:20" x14ac:dyDescent="0.25">
      <c r="B26" s="11"/>
      <c r="C26" s="11"/>
      <c r="D26" s="11"/>
      <c r="E26" s="11"/>
      <c r="F26" s="11"/>
      <c r="G26" s="11"/>
      <c r="H26" s="11"/>
      <c r="I26" s="11"/>
      <c r="J26" s="11"/>
      <c r="K26" s="11"/>
      <c r="L26" s="11"/>
      <c r="M26" s="11"/>
      <c r="N26" s="11"/>
      <c r="O26" s="11"/>
      <c r="P26" s="11"/>
      <c r="Q26" s="11"/>
      <c r="R26" s="11"/>
      <c r="S26" s="11"/>
      <c r="T26" s="11"/>
    </row>
    <row r="27" spans="1:20" x14ac:dyDescent="0.25">
      <c r="B27" s="11"/>
      <c r="C27" s="11"/>
      <c r="D27" s="11"/>
      <c r="E27" s="11"/>
      <c r="F27" s="11"/>
      <c r="G27" s="11"/>
      <c r="H27" s="11"/>
      <c r="I27" s="11"/>
      <c r="J27" s="11"/>
      <c r="K27" s="11"/>
      <c r="L27" s="11"/>
      <c r="M27" s="11"/>
      <c r="N27" s="11"/>
      <c r="O27" s="11"/>
      <c r="P27" s="11"/>
      <c r="Q27" s="11"/>
      <c r="R27" s="11"/>
      <c r="S27" s="11"/>
      <c r="T27" s="11"/>
    </row>
    <row r="28" spans="1:20" x14ac:dyDescent="0.25">
      <c r="B28" s="11"/>
      <c r="C28" s="11"/>
      <c r="D28" s="11"/>
      <c r="E28" s="11"/>
      <c r="F28" s="11"/>
      <c r="G28" s="11"/>
      <c r="H28" s="11"/>
      <c r="I28" s="11"/>
      <c r="J28" s="11"/>
      <c r="K28" s="11"/>
      <c r="L28" s="11"/>
      <c r="M28" s="11"/>
      <c r="N28" s="11"/>
      <c r="O28" s="11"/>
      <c r="P28" s="11"/>
      <c r="Q28" s="11"/>
      <c r="R28" s="11"/>
      <c r="S28" s="11"/>
      <c r="T28" s="11"/>
    </row>
    <row r="29" spans="1:20" x14ac:dyDescent="0.25">
      <c r="B29" s="11"/>
      <c r="C29" s="11"/>
      <c r="D29" s="11"/>
      <c r="E29" s="11"/>
      <c r="F29" s="11"/>
      <c r="G29" s="11"/>
      <c r="H29" s="11"/>
      <c r="I29" s="11"/>
      <c r="J29" s="11"/>
      <c r="K29" s="11"/>
      <c r="L29" s="11"/>
      <c r="M29" s="11"/>
      <c r="N29" s="11"/>
      <c r="O29" s="11"/>
      <c r="P29" s="11"/>
      <c r="Q29" s="11"/>
      <c r="R29" s="11"/>
      <c r="S29" s="11"/>
      <c r="T29" s="11"/>
    </row>
    <row r="30" spans="1:20" x14ac:dyDescent="0.25">
      <c r="B30" s="11"/>
      <c r="C30" s="11"/>
      <c r="D30" s="11"/>
      <c r="E30" s="11"/>
      <c r="F30" s="11"/>
      <c r="G30" s="11"/>
      <c r="H30" s="11"/>
      <c r="I30" s="11"/>
      <c r="J30" s="11"/>
      <c r="K30" s="11"/>
      <c r="L30" s="11"/>
      <c r="M30" s="11"/>
      <c r="N30" s="11"/>
      <c r="O30" s="11"/>
      <c r="P30" s="11"/>
      <c r="Q30" s="11"/>
      <c r="R30" s="11"/>
      <c r="S30" s="11"/>
      <c r="T30" s="11"/>
    </row>
    <row r="31" spans="1:20" x14ac:dyDescent="0.25">
      <c r="B31" s="11"/>
      <c r="C31" s="11"/>
      <c r="D31" s="11"/>
      <c r="E31" s="11"/>
      <c r="F31" s="11"/>
      <c r="G31" s="11"/>
      <c r="H31" s="11"/>
      <c r="I31" s="11"/>
      <c r="J31" s="11"/>
      <c r="K31" s="11"/>
      <c r="L31" s="11"/>
      <c r="M31" s="11"/>
      <c r="N31" s="11"/>
      <c r="O31" s="11"/>
      <c r="P31" s="11"/>
      <c r="Q31" s="11"/>
      <c r="R31" s="11"/>
      <c r="S31" s="11"/>
      <c r="T31" s="11"/>
    </row>
    <row r="32" spans="1:20" x14ac:dyDescent="0.25">
      <c r="B32" s="11"/>
      <c r="C32" s="11"/>
      <c r="D32" s="11"/>
      <c r="E32" s="11"/>
      <c r="F32" s="11"/>
      <c r="G32" s="11"/>
      <c r="H32" s="11"/>
      <c r="I32" s="11"/>
      <c r="J32" s="11"/>
      <c r="K32" s="11"/>
      <c r="L32" s="11"/>
      <c r="M32" s="11"/>
      <c r="N32" s="11"/>
      <c r="O32" s="11"/>
      <c r="P32" s="11"/>
      <c r="Q32" s="11"/>
      <c r="R32" s="11"/>
      <c r="S32" s="11"/>
      <c r="T32" s="11"/>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0"/>
  <sheetViews>
    <sheetView zoomScaleNormal="100" workbookViewId="0"/>
  </sheetViews>
  <sheetFormatPr defaultColWidth="11.54296875" defaultRowHeight="15" x14ac:dyDescent="0.25"/>
  <cols>
    <col min="1" max="1" width="35.6328125" customWidth="1"/>
    <col min="2" max="19" width="17.6328125" customWidth="1"/>
  </cols>
  <sheetData>
    <row r="1" spans="1:20" ht="30" customHeight="1" x14ac:dyDescent="0.35">
      <c r="A1" s="2" t="s">
        <v>100</v>
      </c>
    </row>
    <row r="2" spans="1:20" x14ac:dyDescent="0.25">
      <c r="A2" t="s">
        <v>86</v>
      </c>
    </row>
    <row r="3" spans="1:20" x14ac:dyDescent="0.25">
      <c r="A3" t="s">
        <v>52</v>
      </c>
    </row>
    <row r="4" spans="1:20" x14ac:dyDescent="0.25">
      <c r="A4" t="s">
        <v>53</v>
      </c>
    </row>
    <row r="5" spans="1:20" x14ac:dyDescent="0.25">
      <c r="A5" t="s">
        <v>54</v>
      </c>
    </row>
    <row r="6" spans="1:20" ht="15" customHeight="1" x14ac:dyDescent="0.3">
      <c r="A6" s="3" t="s">
        <v>101</v>
      </c>
    </row>
    <row r="7" spans="1:20" ht="93.6" x14ac:dyDescent="0.3">
      <c r="A7" s="10" t="s">
        <v>123</v>
      </c>
      <c r="B7" s="12" t="s">
        <v>57</v>
      </c>
      <c r="C7" s="12" t="s">
        <v>58</v>
      </c>
      <c r="D7" s="12" t="s">
        <v>59</v>
      </c>
      <c r="E7" s="12" t="s">
        <v>60</v>
      </c>
      <c r="F7" s="12" t="s">
        <v>61</v>
      </c>
      <c r="G7" s="12" t="s">
        <v>62</v>
      </c>
      <c r="H7" s="12" t="s">
        <v>63</v>
      </c>
      <c r="I7" s="12" t="s">
        <v>64</v>
      </c>
      <c r="J7" s="12" t="s">
        <v>65</v>
      </c>
      <c r="K7" s="12" t="s">
        <v>66</v>
      </c>
      <c r="L7" s="12" t="s">
        <v>124</v>
      </c>
      <c r="M7" s="12" t="s">
        <v>125</v>
      </c>
      <c r="N7" s="12" t="s">
        <v>126</v>
      </c>
      <c r="O7" s="12" t="s">
        <v>127</v>
      </c>
      <c r="P7" s="12" t="s">
        <v>128</v>
      </c>
      <c r="Q7" s="12" t="s">
        <v>129</v>
      </c>
      <c r="R7" s="12" t="s">
        <v>130</v>
      </c>
      <c r="S7" s="12" t="s">
        <v>131</v>
      </c>
      <c r="T7" s="12" t="s">
        <v>132</v>
      </c>
    </row>
    <row r="8" spans="1:20" x14ac:dyDescent="0.25">
      <c r="A8" s="7" t="s">
        <v>133</v>
      </c>
      <c r="B8" s="8">
        <v>38000</v>
      </c>
      <c r="C8" s="8">
        <v>135000</v>
      </c>
      <c r="D8" s="8">
        <v>66000</v>
      </c>
      <c r="E8" s="8">
        <v>54000</v>
      </c>
      <c r="F8" s="8">
        <v>41000</v>
      </c>
      <c r="G8" s="8">
        <v>48000</v>
      </c>
      <c r="H8" s="8">
        <v>55000</v>
      </c>
      <c r="I8" s="8">
        <v>34000</v>
      </c>
      <c r="J8" s="8">
        <v>40000</v>
      </c>
      <c r="K8" s="8">
        <v>510000</v>
      </c>
      <c r="L8" s="9">
        <v>7.4</v>
      </c>
      <c r="M8" s="9">
        <v>26.4</v>
      </c>
      <c r="N8" s="9">
        <v>12.9</v>
      </c>
      <c r="O8" s="9">
        <v>10.7</v>
      </c>
      <c r="P8" s="9">
        <v>8.1</v>
      </c>
      <c r="Q8" s="9">
        <v>9.4</v>
      </c>
      <c r="R8" s="9">
        <v>10.7</v>
      </c>
      <c r="S8" s="9">
        <v>6.6</v>
      </c>
      <c r="T8" s="9">
        <v>7.8</v>
      </c>
    </row>
    <row r="9" spans="1:20" x14ac:dyDescent="0.25">
      <c r="A9" s="7" t="s">
        <v>134</v>
      </c>
      <c r="B9" s="8">
        <v>28000</v>
      </c>
      <c r="C9" s="8">
        <v>76000</v>
      </c>
      <c r="D9" s="8">
        <v>33000</v>
      </c>
      <c r="E9" s="8">
        <v>27000</v>
      </c>
      <c r="F9" s="8">
        <v>50000</v>
      </c>
      <c r="G9" s="8">
        <v>25000</v>
      </c>
      <c r="H9" s="8">
        <v>21000</v>
      </c>
      <c r="I9" s="8">
        <v>19000</v>
      </c>
      <c r="J9" s="8">
        <v>20000</v>
      </c>
      <c r="K9" s="8">
        <v>300000</v>
      </c>
      <c r="L9" s="9">
        <v>9.5</v>
      </c>
      <c r="M9" s="9">
        <v>25.4</v>
      </c>
      <c r="N9" s="9">
        <v>11.2</v>
      </c>
      <c r="O9" s="9">
        <v>8.9</v>
      </c>
      <c r="P9" s="9">
        <v>16.5</v>
      </c>
      <c r="Q9" s="9">
        <v>8.4</v>
      </c>
      <c r="R9" s="9">
        <v>7.1</v>
      </c>
      <c r="S9" s="9">
        <v>6.3</v>
      </c>
      <c r="T9" s="9">
        <v>6.7</v>
      </c>
    </row>
    <row r="10" spans="1:20" x14ac:dyDescent="0.25">
      <c r="A10" s="7" t="s">
        <v>78</v>
      </c>
      <c r="B10" s="8">
        <v>66000</v>
      </c>
      <c r="C10" s="8">
        <v>211000</v>
      </c>
      <c r="D10" s="8">
        <v>99000</v>
      </c>
      <c r="E10" s="8">
        <v>81000</v>
      </c>
      <c r="F10" s="8">
        <v>91000</v>
      </c>
      <c r="G10" s="8">
        <v>73000</v>
      </c>
      <c r="H10" s="8">
        <v>76000</v>
      </c>
      <c r="I10" s="8">
        <v>52000</v>
      </c>
      <c r="J10" s="8">
        <v>60000</v>
      </c>
      <c r="K10" s="8">
        <v>810000</v>
      </c>
      <c r="L10" s="9">
        <v>8.1999999999999993</v>
      </c>
      <c r="M10" s="9">
        <v>26</v>
      </c>
      <c r="N10" s="9">
        <v>12.2</v>
      </c>
      <c r="O10" s="9">
        <v>10</v>
      </c>
      <c r="P10" s="9">
        <v>11.2</v>
      </c>
      <c r="Q10" s="9">
        <v>9</v>
      </c>
      <c r="R10" s="9">
        <v>9.4</v>
      </c>
      <c r="S10" s="9">
        <v>6.5</v>
      </c>
      <c r="T10" s="9">
        <v>7.4</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4"/>
  <sheetViews>
    <sheetView workbookViewId="0"/>
  </sheetViews>
  <sheetFormatPr defaultColWidth="11.54296875" defaultRowHeight="15" x14ac:dyDescent="0.25"/>
  <cols>
    <col min="1" max="1" width="35.6328125" customWidth="1"/>
    <col min="2" max="19" width="17.6328125" customWidth="1"/>
  </cols>
  <sheetData>
    <row r="1" spans="1:20" ht="30" customHeight="1" x14ac:dyDescent="0.35">
      <c r="A1" s="2" t="s">
        <v>145</v>
      </c>
    </row>
    <row r="2" spans="1:20" x14ac:dyDescent="0.25">
      <c r="A2" t="s">
        <v>86</v>
      </c>
    </row>
    <row r="3" spans="1:20" x14ac:dyDescent="0.25">
      <c r="A3" t="s">
        <v>52</v>
      </c>
    </row>
    <row r="4" spans="1:20" x14ac:dyDescent="0.25">
      <c r="A4" t="s">
        <v>53</v>
      </c>
    </row>
    <row r="5" spans="1:20" x14ac:dyDescent="0.25">
      <c r="A5" t="s">
        <v>54</v>
      </c>
    </row>
    <row r="6" spans="1:20" ht="15" customHeight="1" x14ac:dyDescent="0.3">
      <c r="A6" s="3" t="s">
        <v>102</v>
      </c>
    </row>
    <row r="7" spans="1:20" ht="93.6" x14ac:dyDescent="0.3">
      <c r="A7" s="33" t="s">
        <v>144</v>
      </c>
      <c r="B7" s="6" t="s">
        <v>57</v>
      </c>
      <c r="C7" s="6" t="s">
        <v>58</v>
      </c>
      <c r="D7" s="6" t="s">
        <v>59</v>
      </c>
      <c r="E7" s="6" t="s">
        <v>60</v>
      </c>
      <c r="F7" s="6" t="s">
        <v>61</v>
      </c>
      <c r="G7" s="6" t="s">
        <v>62</v>
      </c>
      <c r="H7" s="6" t="s">
        <v>63</v>
      </c>
      <c r="I7" s="6" t="s">
        <v>64</v>
      </c>
      <c r="J7" s="6" t="s">
        <v>65</v>
      </c>
      <c r="K7" s="6" t="s">
        <v>66</v>
      </c>
      <c r="L7" s="6" t="s">
        <v>67</v>
      </c>
      <c r="M7" s="6" t="s">
        <v>68</v>
      </c>
      <c r="N7" s="6" t="s">
        <v>69</v>
      </c>
      <c r="O7" s="6" t="s">
        <v>70</v>
      </c>
      <c r="P7" s="6" t="s">
        <v>71</v>
      </c>
      <c r="Q7" s="6" t="s">
        <v>72</v>
      </c>
      <c r="R7" s="6" t="s">
        <v>73</v>
      </c>
      <c r="S7" s="6" t="s">
        <v>74</v>
      </c>
      <c r="T7" s="6" t="s">
        <v>75</v>
      </c>
    </row>
    <row r="8" spans="1:20" x14ac:dyDescent="0.25">
      <c r="A8" s="13" t="s">
        <v>135</v>
      </c>
      <c r="B8" s="8">
        <v>6000</v>
      </c>
      <c r="C8" s="8">
        <v>22000</v>
      </c>
      <c r="D8" s="8">
        <v>14000</v>
      </c>
      <c r="E8" s="8">
        <v>9000</v>
      </c>
      <c r="F8" s="8">
        <v>13000</v>
      </c>
      <c r="G8" s="8">
        <v>12000</v>
      </c>
      <c r="H8" s="8">
        <v>11000</v>
      </c>
      <c r="I8" s="8">
        <v>7000</v>
      </c>
      <c r="J8" s="8">
        <v>16000</v>
      </c>
      <c r="K8" s="8">
        <v>111000</v>
      </c>
      <c r="L8" s="9">
        <v>5.5</v>
      </c>
      <c r="M8" s="9">
        <v>20</v>
      </c>
      <c r="N8" s="9">
        <v>12.3</v>
      </c>
      <c r="O8" s="9">
        <v>8.1999999999999993</v>
      </c>
      <c r="P8" s="9">
        <v>11.3</v>
      </c>
      <c r="Q8" s="9">
        <v>11.3</v>
      </c>
      <c r="R8" s="9">
        <v>10.3</v>
      </c>
      <c r="S8" s="9">
        <v>6.7</v>
      </c>
      <c r="T8" s="9">
        <v>14.4</v>
      </c>
    </row>
    <row r="9" spans="1:20" x14ac:dyDescent="0.25">
      <c r="A9" s="7">
        <v>2</v>
      </c>
      <c r="B9" s="8">
        <v>12000</v>
      </c>
      <c r="C9" s="8">
        <v>33000</v>
      </c>
      <c r="D9" s="8">
        <v>16000</v>
      </c>
      <c r="E9" s="8">
        <v>14000</v>
      </c>
      <c r="F9" s="8">
        <v>23000</v>
      </c>
      <c r="G9" s="8">
        <v>13000</v>
      </c>
      <c r="H9" s="8">
        <v>14000</v>
      </c>
      <c r="I9" s="8">
        <v>13000</v>
      </c>
      <c r="J9" s="8">
        <v>17000</v>
      </c>
      <c r="K9" s="8">
        <v>156000</v>
      </c>
      <c r="L9" s="9">
        <v>7.8</v>
      </c>
      <c r="M9" s="9">
        <v>21.4</v>
      </c>
      <c r="N9" s="9">
        <v>10.199999999999999</v>
      </c>
      <c r="O9" s="9">
        <v>8.8000000000000007</v>
      </c>
      <c r="P9" s="9">
        <v>15</v>
      </c>
      <c r="Q9" s="9">
        <v>8.6</v>
      </c>
      <c r="R9" s="9">
        <v>9.1999999999999993</v>
      </c>
      <c r="S9" s="9">
        <v>8.1999999999999993</v>
      </c>
      <c r="T9" s="9">
        <v>10.6</v>
      </c>
    </row>
    <row r="10" spans="1:20" x14ac:dyDescent="0.25">
      <c r="A10" s="7">
        <v>3</v>
      </c>
      <c r="B10" s="8">
        <v>10000</v>
      </c>
      <c r="C10" s="8">
        <v>31000</v>
      </c>
      <c r="D10" s="8">
        <v>17000</v>
      </c>
      <c r="E10" s="8">
        <v>15000</v>
      </c>
      <c r="F10" s="8">
        <v>24000</v>
      </c>
      <c r="G10" s="8">
        <v>19000</v>
      </c>
      <c r="H10" s="8">
        <v>16000</v>
      </c>
      <c r="I10" s="8">
        <v>13000</v>
      </c>
      <c r="J10" s="8">
        <v>8000</v>
      </c>
      <c r="K10" s="8">
        <v>153000</v>
      </c>
      <c r="L10" s="9">
        <v>6.4</v>
      </c>
      <c r="M10" s="9">
        <v>20.399999999999999</v>
      </c>
      <c r="N10" s="9">
        <v>11</v>
      </c>
      <c r="O10" s="9">
        <v>10</v>
      </c>
      <c r="P10" s="9">
        <v>15.4</v>
      </c>
      <c r="Q10" s="9">
        <v>12.6</v>
      </c>
      <c r="R10" s="9">
        <v>10.6</v>
      </c>
      <c r="S10" s="9">
        <v>8.5</v>
      </c>
      <c r="T10" s="9">
        <v>5.0999999999999996</v>
      </c>
    </row>
    <row r="11" spans="1:20" x14ac:dyDescent="0.25">
      <c r="A11" s="7">
        <v>4</v>
      </c>
      <c r="B11" s="8">
        <v>21000</v>
      </c>
      <c r="C11" s="8">
        <v>56000</v>
      </c>
      <c r="D11" s="8">
        <v>27000</v>
      </c>
      <c r="E11" s="8">
        <v>21000</v>
      </c>
      <c r="F11" s="8">
        <v>20000</v>
      </c>
      <c r="G11" s="8">
        <v>13000</v>
      </c>
      <c r="H11" s="8">
        <v>20000</v>
      </c>
      <c r="I11" s="8">
        <v>13000</v>
      </c>
      <c r="J11" s="8">
        <v>12000</v>
      </c>
      <c r="K11" s="8">
        <v>203000</v>
      </c>
      <c r="L11" s="9">
        <v>10.4</v>
      </c>
      <c r="M11" s="9">
        <v>27.8</v>
      </c>
      <c r="N11" s="9">
        <v>13.4</v>
      </c>
      <c r="O11" s="9">
        <v>10.4</v>
      </c>
      <c r="P11" s="9">
        <v>9.6999999999999993</v>
      </c>
      <c r="Q11" s="9">
        <v>6.5</v>
      </c>
      <c r="R11" s="9">
        <v>9.6</v>
      </c>
      <c r="S11" s="9">
        <v>6.3</v>
      </c>
      <c r="T11" s="9">
        <v>5.9</v>
      </c>
    </row>
    <row r="12" spans="1:20" x14ac:dyDescent="0.25">
      <c r="A12" s="13" t="s">
        <v>136</v>
      </c>
      <c r="B12" s="8">
        <v>17000</v>
      </c>
      <c r="C12" s="8">
        <v>68000</v>
      </c>
      <c r="D12" s="8">
        <v>26000</v>
      </c>
      <c r="E12" s="8">
        <v>23000</v>
      </c>
      <c r="F12" s="8">
        <v>11000</v>
      </c>
      <c r="G12" s="8">
        <v>15000</v>
      </c>
      <c r="H12" s="8">
        <v>14000</v>
      </c>
      <c r="I12" s="8">
        <v>6000</v>
      </c>
      <c r="J12" s="8">
        <v>8000</v>
      </c>
      <c r="K12" s="8">
        <v>189000</v>
      </c>
      <c r="L12" s="9">
        <v>9.1</v>
      </c>
      <c r="M12" s="9">
        <v>36.1</v>
      </c>
      <c r="N12" s="9">
        <v>13.6</v>
      </c>
      <c r="O12" s="9">
        <v>12</v>
      </c>
      <c r="P12" s="9">
        <v>6.1</v>
      </c>
      <c r="Q12" s="9">
        <v>8.1</v>
      </c>
      <c r="R12" s="9">
        <v>7.6</v>
      </c>
      <c r="S12" s="9">
        <v>3.4</v>
      </c>
      <c r="T12" s="9">
        <v>4.0999999999999996</v>
      </c>
    </row>
    <row r="13" spans="1:20" x14ac:dyDescent="0.25">
      <c r="A13" s="7" t="s">
        <v>78</v>
      </c>
      <c r="B13" s="8">
        <v>66000</v>
      </c>
      <c r="C13" s="8">
        <v>211000</v>
      </c>
      <c r="D13" s="8">
        <v>99000</v>
      </c>
      <c r="E13" s="8">
        <v>82000</v>
      </c>
      <c r="F13" s="8">
        <v>91000</v>
      </c>
      <c r="G13" s="8">
        <v>74000</v>
      </c>
      <c r="H13" s="8">
        <v>76000</v>
      </c>
      <c r="I13" s="8">
        <v>52000</v>
      </c>
      <c r="J13" s="8">
        <v>60000</v>
      </c>
      <c r="K13" s="8">
        <v>811000</v>
      </c>
      <c r="L13" s="9">
        <v>8.1999999999999993</v>
      </c>
      <c r="M13" s="9">
        <v>26.1</v>
      </c>
      <c r="N13" s="9">
        <v>12.2</v>
      </c>
      <c r="O13" s="9">
        <v>10.1</v>
      </c>
      <c r="P13" s="9">
        <v>11.2</v>
      </c>
      <c r="Q13" s="9">
        <v>9.1</v>
      </c>
      <c r="R13" s="9">
        <v>9.4</v>
      </c>
      <c r="S13" s="9">
        <v>6.5</v>
      </c>
      <c r="T13" s="9">
        <v>7.4</v>
      </c>
    </row>
    <row r="14" spans="1:20" x14ac:dyDescent="0.25">
      <c r="B14" s="8"/>
      <c r="C14" s="8"/>
      <c r="D14" s="8"/>
      <c r="E14" s="8"/>
      <c r="F14" s="8"/>
      <c r="G14" s="8"/>
      <c r="H14" s="8"/>
      <c r="I14" s="8"/>
      <c r="J14" s="8"/>
      <c r="K14" s="8"/>
      <c r="L14" s="9"/>
      <c r="M14" s="9"/>
      <c r="N14" s="9"/>
      <c r="O14" s="9"/>
      <c r="P14" s="9"/>
      <c r="Q14" s="9"/>
      <c r="R14" s="9"/>
      <c r="S14" s="9"/>
      <c r="T14"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7"/>
  <sheetViews>
    <sheetView zoomScaleNormal="100" workbookViewId="0"/>
  </sheetViews>
  <sheetFormatPr defaultColWidth="11.54296875" defaultRowHeight="15" x14ac:dyDescent="0.25"/>
  <cols>
    <col min="1" max="1" width="35.6328125" customWidth="1"/>
    <col min="2" max="19" width="17.6328125" customWidth="1"/>
  </cols>
  <sheetData>
    <row r="1" spans="1:20" ht="30" customHeight="1" x14ac:dyDescent="0.35">
      <c r="A1" s="2" t="s">
        <v>103</v>
      </c>
    </row>
    <row r="2" spans="1:20" x14ac:dyDescent="0.25">
      <c r="A2" t="s">
        <v>86</v>
      </c>
    </row>
    <row r="3" spans="1:20" x14ac:dyDescent="0.25">
      <c r="A3" t="s">
        <v>52</v>
      </c>
    </row>
    <row r="4" spans="1:20" x14ac:dyDescent="0.25">
      <c r="A4" t="s">
        <v>53</v>
      </c>
    </row>
    <row r="5" spans="1:20" x14ac:dyDescent="0.25">
      <c r="A5" t="s">
        <v>54</v>
      </c>
    </row>
    <row r="6" spans="1:20" ht="15" customHeight="1" x14ac:dyDescent="0.3">
      <c r="A6" s="3" t="s">
        <v>104</v>
      </c>
    </row>
    <row r="7" spans="1:20" ht="93.6" x14ac:dyDescent="0.3">
      <c r="A7" s="10" t="s">
        <v>105</v>
      </c>
      <c r="B7" s="6" t="s">
        <v>57</v>
      </c>
      <c r="C7" s="6" t="s">
        <v>58</v>
      </c>
      <c r="D7" s="6" t="s">
        <v>59</v>
      </c>
      <c r="E7" s="6" t="s">
        <v>60</v>
      </c>
      <c r="F7" s="6" t="s">
        <v>61</v>
      </c>
      <c r="G7" s="6" t="s">
        <v>62</v>
      </c>
      <c r="H7" s="6" t="s">
        <v>63</v>
      </c>
      <c r="I7" s="6" t="s">
        <v>64</v>
      </c>
      <c r="J7" s="6" t="s">
        <v>65</v>
      </c>
      <c r="K7" s="6" t="s">
        <v>66</v>
      </c>
      <c r="L7" s="6" t="s">
        <v>67</v>
      </c>
      <c r="M7" s="6" t="s">
        <v>68</v>
      </c>
      <c r="N7" s="6" t="s">
        <v>69</v>
      </c>
      <c r="O7" s="6" t="s">
        <v>70</v>
      </c>
      <c r="P7" s="6" t="s">
        <v>71</v>
      </c>
      <c r="Q7" s="6" t="s">
        <v>72</v>
      </c>
      <c r="R7" s="6" t="s">
        <v>73</v>
      </c>
      <c r="S7" s="6" t="s">
        <v>74</v>
      </c>
      <c r="T7" s="6" t="s">
        <v>75</v>
      </c>
    </row>
    <row r="8" spans="1:20" x14ac:dyDescent="0.25">
      <c r="A8" s="7" t="s">
        <v>106</v>
      </c>
      <c r="B8" s="15">
        <v>3000</v>
      </c>
      <c r="C8" s="8">
        <v>14000</v>
      </c>
      <c r="D8" s="8">
        <v>7000</v>
      </c>
      <c r="E8" s="8">
        <v>6000</v>
      </c>
      <c r="F8" s="15">
        <v>3000</v>
      </c>
      <c r="G8" s="15">
        <v>5000</v>
      </c>
      <c r="H8" s="15">
        <v>5000</v>
      </c>
      <c r="I8" s="15">
        <v>2000</v>
      </c>
      <c r="J8" s="15">
        <v>2000</v>
      </c>
      <c r="K8" s="8">
        <v>48000</v>
      </c>
      <c r="L8" s="17">
        <v>7</v>
      </c>
      <c r="M8" s="18">
        <v>28.3</v>
      </c>
      <c r="N8" s="18">
        <v>15</v>
      </c>
      <c r="O8" s="18">
        <v>13</v>
      </c>
      <c r="P8" s="17">
        <v>6.5</v>
      </c>
      <c r="Q8" s="17">
        <v>10.8</v>
      </c>
      <c r="R8" s="17">
        <v>10.5</v>
      </c>
      <c r="S8" s="17">
        <v>4.7</v>
      </c>
      <c r="T8" s="17">
        <v>4.2</v>
      </c>
    </row>
    <row r="9" spans="1:20" x14ac:dyDescent="0.25">
      <c r="A9" s="7" t="s">
        <v>107</v>
      </c>
      <c r="B9" s="15">
        <v>2000</v>
      </c>
      <c r="C9" s="8">
        <v>12000</v>
      </c>
      <c r="D9" s="8">
        <v>7000</v>
      </c>
      <c r="E9" s="15">
        <v>5000</v>
      </c>
      <c r="F9" s="15">
        <v>3000</v>
      </c>
      <c r="G9" s="15">
        <v>5000</v>
      </c>
      <c r="H9" s="15">
        <v>6000</v>
      </c>
      <c r="I9" s="15">
        <v>1000</v>
      </c>
      <c r="J9" s="15">
        <v>4000</v>
      </c>
      <c r="K9" s="8">
        <v>45000</v>
      </c>
      <c r="L9" s="17">
        <v>3.7</v>
      </c>
      <c r="M9" s="18">
        <v>26.6</v>
      </c>
      <c r="N9" s="18">
        <v>15.8</v>
      </c>
      <c r="O9" s="17">
        <v>10.5</v>
      </c>
      <c r="P9" s="17">
        <v>7.5</v>
      </c>
      <c r="Q9" s="17">
        <v>11.9</v>
      </c>
      <c r="R9" s="17">
        <v>12.6</v>
      </c>
      <c r="S9" s="17">
        <v>2.7</v>
      </c>
      <c r="T9" s="17">
        <v>8.9</v>
      </c>
    </row>
    <row r="10" spans="1:20" x14ac:dyDescent="0.25">
      <c r="A10" s="7" t="s">
        <v>108</v>
      </c>
      <c r="B10" s="15">
        <v>4000</v>
      </c>
      <c r="C10" s="8">
        <v>26000</v>
      </c>
      <c r="D10" s="8">
        <v>6000</v>
      </c>
      <c r="E10" s="8">
        <v>8000</v>
      </c>
      <c r="F10" s="15">
        <v>2000</v>
      </c>
      <c r="G10" s="15">
        <v>3000</v>
      </c>
      <c r="H10" s="15">
        <v>5000</v>
      </c>
      <c r="I10" s="19" t="s">
        <v>140</v>
      </c>
      <c r="J10" s="15">
        <v>4000</v>
      </c>
      <c r="K10" s="8">
        <v>57000</v>
      </c>
      <c r="L10" s="17">
        <v>7.6</v>
      </c>
      <c r="M10" s="18">
        <v>44.7</v>
      </c>
      <c r="N10" s="18">
        <v>10.7</v>
      </c>
      <c r="O10" s="18">
        <v>13.1</v>
      </c>
      <c r="P10" s="17">
        <v>2.6</v>
      </c>
      <c r="Q10" s="17">
        <v>5.0999999999999996</v>
      </c>
      <c r="R10" s="17">
        <v>8.3000000000000007</v>
      </c>
      <c r="S10" s="20">
        <v>0.7</v>
      </c>
      <c r="T10" s="17">
        <v>7.1</v>
      </c>
    </row>
    <row r="11" spans="1:20" x14ac:dyDescent="0.25">
      <c r="A11" s="7" t="s">
        <v>109</v>
      </c>
      <c r="B11" s="15">
        <v>1000</v>
      </c>
      <c r="C11" s="15">
        <v>4000</v>
      </c>
      <c r="D11" s="15">
        <v>4000</v>
      </c>
      <c r="E11" s="15">
        <v>3000</v>
      </c>
      <c r="F11" s="15">
        <v>2000</v>
      </c>
      <c r="G11" s="15">
        <v>3000</v>
      </c>
      <c r="H11" s="15">
        <v>5000</v>
      </c>
      <c r="I11" s="15">
        <v>2000</v>
      </c>
      <c r="J11" s="15">
        <v>1000</v>
      </c>
      <c r="K11" s="8">
        <v>25000</v>
      </c>
      <c r="L11" s="17">
        <v>5.6</v>
      </c>
      <c r="M11" s="17">
        <v>16.3</v>
      </c>
      <c r="N11" s="17">
        <v>14.9</v>
      </c>
      <c r="O11" s="17">
        <v>10.4</v>
      </c>
      <c r="P11" s="17">
        <v>8.1999999999999993</v>
      </c>
      <c r="Q11" s="17">
        <v>12.7</v>
      </c>
      <c r="R11" s="17">
        <v>20.399999999999999</v>
      </c>
      <c r="S11" s="17">
        <v>6</v>
      </c>
      <c r="T11" s="17">
        <v>5.4</v>
      </c>
    </row>
    <row r="12" spans="1:20" x14ac:dyDescent="0.25">
      <c r="A12" s="7" t="s">
        <v>110</v>
      </c>
      <c r="B12" s="15">
        <v>4000</v>
      </c>
      <c r="C12" s="8">
        <v>8000</v>
      </c>
      <c r="D12" s="8">
        <v>6000</v>
      </c>
      <c r="E12" s="15">
        <v>4000</v>
      </c>
      <c r="F12" s="15">
        <v>4000</v>
      </c>
      <c r="G12" s="15">
        <v>4000</v>
      </c>
      <c r="H12" s="15">
        <v>3000</v>
      </c>
      <c r="I12" s="15">
        <v>2000</v>
      </c>
      <c r="J12" s="15">
        <v>2000</v>
      </c>
      <c r="K12" s="8">
        <v>37000</v>
      </c>
      <c r="L12" s="17">
        <v>11.9</v>
      </c>
      <c r="M12" s="18">
        <v>20.5</v>
      </c>
      <c r="N12" s="18">
        <v>17</v>
      </c>
      <c r="O12" s="17">
        <v>10.3</v>
      </c>
      <c r="P12" s="17">
        <v>11.1</v>
      </c>
      <c r="Q12" s="17">
        <v>10</v>
      </c>
      <c r="R12" s="17">
        <v>7.3</v>
      </c>
      <c r="S12" s="17">
        <v>5.4</v>
      </c>
      <c r="T12" s="17">
        <v>6.5</v>
      </c>
    </row>
    <row r="13" spans="1:20" x14ac:dyDescent="0.25">
      <c r="A13" s="7" t="s">
        <v>111</v>
      </c>
      <c r="B13" s="15">
        <v>3000</v>
      </c>
      <c r="C13" s="8">
        <v>11000</v>
      </c>
      <c r="D13" s="15">
        <v>3000</v>
      </c>
      <c r="E13" s="15">
        <v>5000</v>
      </c>
      <c r="F13" s="15">
        <v>5000</v>
      </c>
      <c r="G13" s="15">
        <v>4000</v>
      </c>
      <c r="H13" s="15">
        <v>4000</v>
      </c>
      <c r="I13" s="15">
        <v>3000</v>
      </c>
      <c r="J13" s="15">
        <v>3000</v>
      </c>
      <c r="K13" s="8">
        <v>40000</v>
      </c>
      <c r="L13" s="17">
        <v>7.1</v>
      </c>
      <c r="M13" s="18">
        <v>27</v>
      </c>
      <c r="N13" s="17">
        <v>8.5</v>
      </c>
      <c r="O13" s="17">
        <v>11.8</v>
      </c>
      <c r="P13" s="17">
        <v>12.3</v>
      </c>
      <c r="Q13" s="17">
        <v>9.1</v>
      </c>
      <c r="R13" s="17">
        <v>9.1999999999999993</v>
      </c>
      <c r="S13" s="17">
        <v>6.7</v>
      </c>
      <c r="T13" s="17">
        <v>8.1999999999999993</v>
      </c>
    </row>
    <row r="14" spans="1:20" x14ac:dyDescent="0.25">
      <c r="A14" s="7" t="s">
        <v>112</v>
      </c>
      <c r="B14" s="15">
        <v>5000</v>
      </c>
      <c r="C14" s="8">
        <v>9000</v>
      </c>
      <c r="D14" s="15">
        <v>5000</v>
      </c>
      <c r="E14" s="15">
        <v>3000</v>
      </c>
      <c r="F14" s="8">
        <v>9000</v>
      </c>
      <c r="G14" s="15">
        <v>4000</v>
      </c>
      <c r="H14" s="15">
        <v>3000</v>
      </c>
      <c r="I14" s="22">
        <v>7000</v>
      </c>
      <c r="J14" s="8">
        <v>6000</v>
      </c>
      <c r="K14" s="8">
        <v>51000</v>
      </c>
      <c r="L14" s="17">
        <v>9.1999999999999993</v>
      </c>
      <c r="M14" s="18">
        <v>17.3</v>
      </c>
      <c r="N14" s="17">
        <v>9.5</v>
      </c>
      <c r="O14" s="17">
        <v>6.2</v>
      </c>
      <c r="P14" s="18">
        <v>18.3</v>
      </c>
      <c r="Q14" s="17">
        <v>8</v>
      </c>
      <c r="R14" s="17">
        <v>6</v>
      </c>
      <c r="S14" s="23">
        <v>14.5</v>
      </c>
      <c r="T14" s="18">
        <v>10.9</v>
      </c>
    </row>
    <row r="15" spans="1:20" x14ac:dyDescent="0.25">
      <c r="A15" s="7" t="s">
        <v>113</v>
      </c>
      <c r="B15" s="15">
        <v>4000</v>
      </c>
      <c r="C15" s="8">
        <v>11000</v>
      </c>
      <c r="D15" s="15">
        <v>5000</v>
      </c>
      <c r="E15" s="15">
        <v>3000</v>
      </c>
      <c r="F15" s="15">
        <v>5000</v>
      </c>
      <c r="G15" s="15">
        <v>4000</v>
      </c>
      <c r="H15" s="15">
        <v>4000</v>
      </c>
      <c r="I15" s="15">
        <v>2000</v>
      </c>
      <c r="J15" s="15">
        <v>4000</v>
      </c>
      <c r="K15" s="8">
        <v>41000</v>
      </c>
      <c r="L15" s="17">
        <v>9.1</v>
      </c>
      <c r="M15" s="18">
        <v>26.3</v>
      </c>
      <c r="N15" s="17">
        <v>11.8</v>
      </c>
      <c r="O15" s="17">
        <v>6.2</v>
      </c>
      <c r="P15" s="17">
        <v>11.2</v>
      </c>
      <c r="Q15" s="17">
        <v>8.6999999999999993</v>
      </c>
      <c r="R15" s="17">
        <v>10.3</v>
      </c>
      <c r="S15" s="17">
        <v>5.7</v>
      </c>
      <c r="T15" s="17">
        <v>10.7</v>
      </c>
    </row>
    <row r="16" spans="1:20" x14ac:dyDescent="0.25">
      <c r="A16" s="7" t="s">
        <v>114</v>
      </c>
      <c r="B16" s="8">
        <v>5000</v>
      </c>
      <c r="C16" s="8">
        <v>17000</v>
      </c>
      <c r="D16" s="8">
        <v>8000</v>
      </c>
      <c r="E16" s="8">
        <v>5000</v>
      </c>
      <c r="F16" s="15">
        <v>3000</v>
      </c>
      <c r="G16" s="15">
        <v>4000</v>
      </c>
      <c r="H16" s="15">
        <v>4000</v>
      </c>
      <c r="I16" s="15">
        <v>3000</v>
      </c>
      <c r="J16" s="15">
        <v>3000</v>
      </c>
      <c r="K16" s="8">
        <v>52000</v>
      </c>
      <c r="L16" s="18">
        <v>10.5</v>
      </c>
      <c r="M16" s="18">
        <v>32.9</v>
      </c>
      <c r="N16" s="18">
        <v>15.3</v>
      </c>
      <c r="O16" s="18">
        <v>9.8000000000000007</v>
      </c>
      <c r="P16" s="17">
        <v>5.7</v>
      </c>
      <c r="Q16" s="17">
        <v>7.1</v>
      </c>
      <c r="R16" s="17">
        <v>8</v>
      </c>
      <c r="S16" s="17">
        <v>4.9000000000000004</v>
      </c>
      <c r="T16" s="17">
        <v>5.9</v>
      </c>
    </row>
    <row r="17" spans="1:20" x14ac:dyDescent="0.25">
      <c r="A17" s="7" t="s">
        <v>98</v>
      </c>
      <c r="B17" s="15">
        <v>4000</v>
      </c>
      <c r="C17" s="8">
        <v>11000</v>
      </c>
      <c r="D17" s="15">
        <v>4000</v>
      </c>
      <c r="E17" s="15">
        <v>3000</v>
      </c>
      <c r="F17" s="8">
        <v>9000</v>
      </c>
      <c r="G17" s="15">
        <v>4000</v>
      </c>
      <c r="H17" s="15">
        <v>5000</v>
      </c>
      <c r="I17" s="15">
        <v>3000</v>
      </c>
      <c r="J17" s="15">
        <v>2000</v>
      </c>
      <c r="K17" s="8">
        <v>44000</v>
      </c>
      <c r="L17" s="17">
        <v>8.1999999999999993</v>
      </c>
      <c r="M17" s="18">
        <v>24.5</v>
      </c>
      <c r="N17" s="17">
        <v>8.9</v>
      </c>
      <c r="O17" s="17">
        <v>6.9</v>
      </c>
      <c r="P17" s="18">
        <v>20.7</v>
      </c>
      <c r="Q17" s="17">
        <v>8.6</v>
      </c>
      <c r="R17" s="17">
        <v>10.4</v>
      </c>
      <c r="S17" s="17">
        <v>6.5</v>
      </c>
      <c r="T17" s="17">
        <v>5.3</v>
      </c>
    </row>
    <row r="18" spans="1:20" x14ac:dyDescent="0.25">
      <c r="A18" s="7" t="s">
        <v>115</v>
      </c>
      <c r="B18" s="8">
        <v>6000</v>
      </c>
      <c r="C18" s="8">
        <v>13000</v>
      </c>
      <c r="D18" s="15">
        <v>5000</v>
      </c>
      <c r="E18" s="15">
        <v>4000</v>
      </c>
      <c r="F18" s="8">
        <v>8000</v>
      </c>
      <c r="G18" s="15">
        <v>5000</v>
      </c>
      <c r="H18" s="15">
        <v>5000</v>
      </c>
      <c r="I18" s="15">
        <v>4000</v>
      </c>
      <c r="J18" s="15">
        <v>2000</v>
      </c>
      <c r="K18" s="8">
        <v>52000</v>
      </c>
      <c r="L18" s="18">
        <v>11.8</v>
      </c>
      <c r="M18" s="18">
        <v>24.9</v>
      </c>
      <c r="N18" s="17">
        <v>9.3000000000000007</v>
      </c>
      <c r="O18" s="17">
        <v>7.6</v>
      </c>
      <c r="P18" s="18">
        <v>16.2</v>
      </c>
      <c r="Q18" s="17">
        <v>9.6999999999999993</v>
      </c>
      <c r="R18" s="17">
        <v>8.9</v>
      </c>
      <c r="S18" s="17">
        <v>7.3</v>
      </c>
      <c r="T18" s="17">
        <v>4.3</v>
      </c>
    </row>
    <row r="19" spans="1:20" x14ac:dyDescent="0.25">
      <c r="A19" s="7" t="s">
        <v>116</v>
      </c>
      <c r="B19" s="15">
        <v>4000</v>
      </c>
      <c r="C19" s="8">
        <v>10000</v>
      </c>
      <c r="D19" s="8">
        <v>7000</v>
      </c>
      <c r="E19" s="15">
        <v>5000</v>
      </c>
      <c r="F19" s="8">
        <v>6000</v>
      </c>
      <c r="G19" s="15">
        <v>4000</v>
      </c>
      <c r="H19" s="15">
        <v>4000</v>
      </c>
      <c r="I19" s="15">
        <v>3000</v>
      </c>
      <c r="J19" s="15">
        <v>6000</v>
      </c>
      <c r="K19" s="8">
        <v>49000</v>
      </c>
      <c r="L19" s="17">
        <v>8.5</v>
      </c>
      <c r="M19" s="18">
        <v>21.2</v>
      </c>
      <c r="N19" s="18">
        <v>13.8</v>
      </c>
      <c r="O19" s="17">
        <v>10.5</v>
      </c>
      <c r="P19" s="18">
        <v>12.1</v>
      </c>
      <c r="Q19" s="17">
        <v>7.5</v>
      </c>
      <c r="R19" s="17">
        <v>8.3000000000000007</v>
      </c>
      <c r="S19" s="17">
        <v>6.7</v>
      </c>
      <c r="T19" s="17">
        <v>11.4</v>
      </c>
    </row>
    <row r="20" spans="1:20" x14ac:dyDescent="0.25">
      <c r="A20" s="7" t="s">
        <v>117</v>
      </c>
      <c r="B20" s="15">
        <v>4000</v>
      </c>
      <c r="C20" s="8">
        <v>12000</v>
      </c>
      <c r="D20" s="8">
        <v>5000</v>
      </c>
      <c r="E20" s="15">
        <v>4000</v>
      </c>
      <c r="F20" s="15">
        <v>2000</v>
      </c>
      <c r="G20" s="15">
        <v>4000</v>
      </c>
      <c r="H20" s="15">
        <v>4000</v>
      </c>
      <c r="I20" s="15">
        <v>2000</v>
      </c>
      <c r="J20" s="15">
        <v>2000</v>
      </c>
      <c r="K20" s="8">
        <v>38000</v>
      </c>
      <c r="L20" s="17">
        <v>9.1999999999999993</v>
      </c>
      <c r="M20" s="18">
        <v>31.7</v>
      </c>
      <c r="N20" s="18">
        <v>12.7</v>
      </c>
      <c r="O20" s="17">
        <v>9.9</v>
      </c>
      <c r="P20" s="17">
        <v>4.7</v>
      </c>
      <c r="Q20" s="17">
        <v>10.199999999999999</v>
      </c>
      <c r="R20" s="17">
        <v>9.6999999999999993</v>
      </c>
      <c r="S20" s="17">
        <v>5.7</v>
      </c>
      <c r="T20" s="17">
        <v>6.2</v>
      </c>
    </row>
    <row r="21" spans="1:20" x14ac:dyDescent="0.25">
      <c r="A21" s="7" t="s">
        <v>118</v>
      </c>
      <c r="B21" s="15">
        <v>4000</v>
      </c>
      <c r="C21" s="8">
        <v>14000</v>
      </c>
      <c r="D21" s="15">
        <v>6000</v>
      </c>
      <c r="E21" s="8">
        <v>6000</v>
      </c>
      <c r="F21" s="15">
        <v>4000</v>
      </c>
      <c r="G21" s="15">
        <v>5000</v>
      </c>
      <c r="H21" s="15">
        <v>5000</v>
      </c>
      <c r="I21" s="15">
        <v>4000</v>
      </c>
      <c r="J21" s="15">
        <v>2000</v>
      </c>
      <c r="K21" s="8">
        <v>50000</v>
      </c>
      <c r="L21" s="17">
        <v>7.5</v>
      </c>
      <c r="M21" s="18">
        <v>28.6</v>
      </c>
      <c r="N21" s="17">
        <v>12.8</v>
      </c>
      <c r="O21" s="18">
        <v>11.8</v>
      </c>
      <c r="P21" s="17">
        <v>8.1999999999999993</v>
      </c>
      <c r="Q21" s="17">
        <v>9.1999999999999993</v>
      </c>
      <c r="R21" s="17">
        <v>9.8000000000000007</v>
      </c>
      <c r="S21" s="17">
        <v>7.9</v>
      </c>
      <c r="T21" s="17">
        <v>4.2</v>
      </c>
    </row>
    <row r="22" spans="1:20" x14ac:dyDescent="0.25">
      <c r="A22" s="7" t="s">
        <v>119</v>
      </c>
      <c r="B22" s="15">
        <v>4000</v>
      </c>
      <c r="C22" s="8">
        <v>11000</v>
      </c>
      <c r="D22" s="15">
        <v>5000</v>
      </c>
      <c r="E22" s="15">
        <v>5000</v>
      </c>
      <c r="F22" s="8">
        <v>7000</v>
      </c>
      <c r="G22" s="15">
        <v>6000</v>
      </c>
      <c r="H22" s="15">
        <v>4000</v>
      </c>
      <c r="I22" s="15">
        <v>3000</v>
      </c>
      <c r="J22" s="15">
        <v>3000</v>
      </c>
      <c r="K22" s="8">
        <v>47000</v>
      </c>
      <c r="L22" s="17">
        <v>7.9</v>
      </c>
      <c r="M22" s="18">
        <v>22.7</v>
      </c>
      <c r="N22" s="17">
        <v>10.7</v>
      </c>
      <c r="O22" s="17">
        <v>10.6</v>
      </c>
      <c r="P22" s="18">
        <v>14.7</v>
      </c>
      <c r="Q22" s="17">
        <v>12.2</v>
      </c>
      <c r="R22" s="17">
        <v>8.9</v>
      </c>
      <c r="S22" s="17">
        <v>5.4</v>
      </c>
      <c r="T22" s="17">
        <v>7.1</v>
      </c>
    </row>
    <row r="23" spans="1:20" x14ac:dyDescent="0.25">
      <c r="A23" s="7" t="s">
        <v>120</v>
      </c>
      <c r="B23" s="15">
        <v>3000</v>
      </c>
      <c r="C23" s="8">
        <v>9000</v>
      </c>
      <c r="D23" s="8">
        <v>6000</v>
      </c>
      <c r="E23" s="15">
        <v>4000</v>
      </c>
      <c r="F23" s="15">
        <v>6000</v>
      </c>
      <c r="G23" s="15">
        <v>3000</v>
      </c>
      <c r="H23" s="15">
        <v>3000</v>
      </c>
      <c r="I23" s="15">
        <v>2000</v>
      </c>
      <c r="J23" s="15">
        <v>3000</v>
      </c>
      <c r="K23" s="8">
        <v>39000</v>
      </c>
      <c r="L23" s="17">
        <v>8.1999999999999993</v>
      </c>
      <c r="M23" s="18">
        <v>22.1</v>
      </c>
      <c r="N23" s="18">
        <v>15.9</v>
      </c>
      <c r="O23" s="17">
        <v>9.9</v>
      </c>
      <c r="P23" s="17">
        <v>14.4</v>
      </c>
      <c r="Q23" s="17">
        <v>8.4</v>
      </c>
      <c r="R23" s="17">
        <v>8.6999999999999993</v>
      </c>
      <c r="S23" s="17">
        <v>5</v>
      </c>
      <c r="T23" s="17">
        <v>7.3</v>
      </c>
    </row>
    <row r="24" spans="1:20" x14ac:dyDescent="0.25">
      <c r="A24" s="7" t="s">
        <v>121</v>
      </c>
      <c r="B24" s="15">
        <v>4000</v>
      </c>
      <c r="C24" s="8">
        <v>14000</v>
      </c>
      <c r="D24" s="8">
        <v>6000</v>
      </c>
      <c r="E24" s="8">
        <v>7000</v>
      </c>
      <c r="F24" s="15">
        <v>6000</v>
      </c>
      <c r="G24" s="15">
        <v>3000</v>
      </c>
      <c r="H24" s="15">
        <v>6000</v>
      </c>
      <c r="I24" s="15">
        <v>5000</v>
      </c>
      <c r="J24" s="15">
        <v>5000</v>
      </c>
      <c r="K24" s="8">
        <v>57000</v>
      </c>
      <c r="L24" s="17">
        <v>6.9</v>
      </c>
      <c r="M24" s="18">
        <v>25.2</v>
      </c>
      <c r="N24" s="18">
        <v>11.1</v>
      </c>
      <c r="O24" s="18">
        <v>12.8</v>
      </c>
      <c r="P24" s="17">
        <v>10.4</v>
      </c>
      <c r="Q24" s="17">
        <v>5.9</v>
      </c>
      <c r="R24" s="17">
        <v>10.5</v>
      </c>
      <c r="S24" s="17">
        <v>8.8000000000000007</v>
      </c>
      <c r="T24" s="17">
        <v>8.4</v>
      </c>
    </row>
    <row r="25" spans="1:20" x14ac:dyDescent="0.25">
      <c r="A25" s="7" t="s">
        <v>122</v>
      </c>
      <c r="B25" s="15">
        <v>2000</v>
      </c>
      <c r="C25" s="8">
        <v>7000</v>
      </c>
      <c r="D25" s="15">
        <v>3000</v>
      </c>
      <c r="E25" s="15">
        <v>3000</v>
      </c>
      <c r="F25" s="8">
        <v>7000</v>
      </c>
      <c r="G25" s="15">
        <v>5000</v>
      </c>
      <c r="H25" s="21">
        <v>2000</v>
      </c>
      <c r="I25" s="15">
        <v>4000</v>
      </c>
      <c r="J25" s="15">
        <v>4000</v>
      </c>
      <c r="K25" s="8">
        <v>38000</v>
      </c>
      <c r="L25" s="17">
        <v>5.8</v>
      </c>
      <c r="M25" s="18">
        <v>17.600000000000001</v>
      </c>
      <c r="N25" s="17">
        <v>8.5</v>
      </c>
      <c r="O25" s="17">
        <v>8.6999999999999993</v>
      </c>
      <c r="P25" s="18">
        <v>18.3</v>
      </c>
      <c r="Q25" s="17">
        <v>13.3</v>
      </c>
      <c r="R25" s="24">
        <v>5.3</v>
      </c>
      <c r="S25" s="17">
        <v>11.5</v>
      </c>
      <c r="T25" s="17">
        <v>11</v>
      </c>
    </row>
    <row r="26" spans="1:20" x14ac:dyDescent="0.25">
      <c r="A26" s="7" t="s">
        <v>78</v>
      </c>
      <c r="B26" s="8">
        <v>66000</v>
      </c>
      <c r="C26" s="8">
        <v>211000</v>
      </c>
      <c r="D26" s="8">
        <v>99000</v>
      </c>
      <c r="E26" s="8">
        <v>82000</v>
      </c>
      <c r="F26" s="8">
        <v>91000</v>
      </c>
      <c r="G26" s="8">
        <v>74000</v>
      </c>
      <c r="H26" s="8">
        <v>76000</v>
      </c>
      <c r="I26" s="8">
        <v>52000</v>
      </c>
      <c r="J26" s="8">
        <v>60000</v>
      </c>
      <c r="K26" s="8">
        <v>811000</v>
      </c>
      <c r="L26" s="9">
        <v>8.1999999999999993</v>
      </c>
      <c r="M26" s="9">
        <v>26.1</v>
      </c>
      <c r="N26" s="9">
        <v>12.2</v>
      </c>
      <c r="O26" s="9">
        <v>10.1</v>
      </c>
      <c r="P26" s="9">
        <v>11.2</v>
      </c>
      <c r="Q26" s="9">
        <v>9.1</v>
      </c>
      <c r="R26" s="9">
        <v>9.4</v>
      </c>
      <c r="S26" s="9">
        <v>6.5</v>
      </c>
      <c r="T26" s="9">
        <v>7.4</v>
      </c>
    </row>
    <row r="27" spans="1:20" x14ac:dyDescent="0.25">
      <c r="B27" s="8"/>
      <c r="C27" s="8"/>
      <c r="D27" s="8"/>
      <c r="E27" s="8"/>
      <c r="F27" s="8"/>
      <c r="G27" s="8"/>
      <c r="H27" s="8"/>
      <c r="I27" s="8"/>
      <c r="J27" s="8"/>
      <c r="K27" s="8"/>
      <c r="L27" s="9"/>
      <c r="M27" s="9"/>
      <c r="N27" s="9"/>
      <c r="O27" s="9"/>
      <c r="P27" s="9"/>
      <c r="Q27" s="9"/>
      <c r="R27" s="9"/>
      <c r="S27" s="9"/>
      <c r="T27" s="9"/>
    </row>
  </sheetData>
  <pageMargins left="0.7" right="0.7" top="0.75" bottom="0.75" header="0.3" footer="0.3"/>
  <pageSetup paperSize="9" orientation="portrait"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Table of Contents</vt:lpstr>
      <vt:lpstr>Notes</vt:lpstr>
      <vt:lpstr>3.1</vt:lpstr>
      <vt:lpstr>3.2</vt:lpstr>
      <vt:lpstr>3.3</vt:lpstr>
      <vt:lpstr>3.4</vt:lpstr>
      <vt:lpstr>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OccupationAugust_2021</dc:title>
  <dc:creator>2347870</dc:creator>
  <cp:lastModifiedBy>McAteer, Holly</cp:lastModifiedBy>
  <dcterms:created xsi:type="dcterms:W3CDTF">2023-09-06T18:52:13Z</dcterms:created>
  <dcterms:modified xsi:type="dcterms:W3CDTF">2023-10-24T07:58:58Z</dcterms:modified>
</cp:coreProperties>
</file>